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nsvdata2\ParksPlus\ParksPlus Main Folder\Templates\Revised Templates\"/>
    </mc:Choice>
  </mc:AlternateContent>
  <xr:revisionPtr revIDLastSave="0" documentId="8_{5F383905-1699-46A9-A03C-6FB2E1B77A40}" xr6:coauthVersionLast="47" xr6:coauthVersionMax="47" xr10:uidLastSave="{00000000-0000-0000-0000-000000000000}"/>
  <bookViews>
    <workbookView xWindow="-28920" yWindow="-10140" windowWidth="29040" windowHeight="15720" tabRatio="760" activeTab="2" xr2:uid="{23DAE3BB-3AC2-4E78-9972-2EAB3F9D3D6B}"/>
  </bookViews>
  <sheets>
    <sheet name="Getting Started" sheetId="5" r:id="rId1"/>
    <sheet name="LDP Table Info" sheetId="13" state="hidden" r:id="rId2"/>
    <sheet name="Location List" sheetId="11" r:id="rId3"/>
    <sheet name="Buildings" sheetId="1" r:id="rId4"/>
    <sheet name="Amusment Equip. &amp; Attractions" sheetId="2" r:id="rId5"/>
    <sheet name="Water Park Equip. &amp; Attractions" sheetId="7" r:id="rId6"/>
    <sheet name="Misc. Tools &amp; Equip" sheetId="12" r:id="rId7"/>
    <sheet name="Dropdowns" sheetId="4" state="hidden" r:id="rId8"/>
  </sheets>
  <definedNames>
    <definedName name="_xlnm._FilterDatabase" localSheetId="4" hidden="1">'Amusment Equip. &amp; Attractions'!$A$7:$I$7</definedName>
    <definedName name="_xlnm._FilterDatabase" localSheetId="3" hidden="1">Buildings!$A$9:$P$29</definedName>
    <definedName name="_xlnm._FilterDatabase" localSheetId="2" hidden="1">'Location List'!$A$7:$N$27</definedName>
    <definedName name="_xlnm._FilterDatabase" localSheetId="6" hidden="1">'Misc. Tools &amp; Equip'!$A$7:$I$7</definedName>
    <definedName name="_xlnm._FilterDatabase" localSheetId="5" hidden="1">'Water Park Equip. &amp; Attractions'!$A$7:$I$7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1" l="1"/>
  <c r="G13" i="11"/>
  <c r="I15" i="11"/>
  <c r="G27" i="11"/>
  <c r="I17" i="11"/>
  <c r="G10" i="11"/>
  <c r="G18" i="11"/>
  <c r="G14" i="11"/>
  <c r="M13" i="1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10" i="1"/>
  <c r="X11" i="1"/>
  <c r="Y11" i="1"/>
  <c r="Z11" i="1"/>
  <c r="AA11" i="1"/>
  <c r="X12" i="1"/>
  <c r="Y12" i="1"/>
  <c r="Z12" i="1"/>
  <c r="AA12" i="1"/>
  <c r="X13" i="1"/>
  <c r="Y13" i="1"/>
  <c r="Z13" i="1"/>
  <c r="AA13" i="1"/>
  <c r="X14" i="1"/>
  <c r="Y14" i="1"/>
  <c r="Z14" i="1"/>
  <c r="AA14" i="1"/>
  <c r="X15" i="1"/>
  <c r="Y15" i="1"/>
  <c r="Z15" i="1"/>
  <c r="AA15" i="1"/>
  <c r="X16" i="1"/>
  <c r="Y16" i="1"/>
  <c r="Z16" i="1"/>
  <c r="AA16" i="1"/>
  <c r="X17" i="1"/>
  <c r="Y17" i="1"/>
  <c r="Z17" i="1"/>
  <c r="AA17" i="1"/>
  <c r="X18" i="1"/>
  <c r="Y18" i="1"/>
  <c r="Z18" i="1"/>
  <c r="AA18" i="1"/>
  <c r="X19" i="1"/>
  <c r="Y19" i="1"/>
  <c r="Z19" i="1"/>
  <c r="AA19" i="1"/>
  <c r="X20" i="1"/>
  <c r="Y20" i="1"/>
  <c r="Z20" i="1"/>
  <c r="AA20" i="1"/>
  <c r="X21" i="1"/>
  <c r="Y21" i="1"/>
  <c r="Z21" i="1"/>
  <c r="AA21" i="1"/>
  <c r="X22" i="1"/>
  <c r="Y22" i="1"/>
  <c r="Z22" i="1"/>
  <c r="AA22" i="1"/>
  <c r="X23" i="1"/>
  <c r="Y23" i="1"/>
  <c r="Z23" i="1"/>
  <c r="AA23" i="1"/>
  <c r="X24" i="1"/>
  <c r="Y24" i="1"/>
  <c r="Z24" i="1"/>
  <c r="AA24" i="1"/>
  <c r="X25" i="1"/>
  <c r="Y25" i="1"/>
  <c r="Z25" i="1"/>
  <c r="AA25" i="1"/>
  <c r="X26" i="1"/>
  <c r="Y26" i="1"/>
  <c r="Z26" i="1"/>
  <c r="AA26" i="1"/>
  <c r="X27" i="1"/>
  <c r="Y27" i="1"/>
  <c r="Z27" i="1"/>
  <c r="AA27" i="1"/>
  <c r="X28" i="1"/>
  <c r="Y28" i="1"/>
  <c r="Z28" i="1"/>
  <c r="AA28" i="1"/>
  <c r="X29" i="1"/>
  <c r="Y29" i="1"/>
  <c r="Z29" i="1"/>
  <c r="AA29" i="1"/>
  <c r="X30" i="1"/>
  <c r="Y30" i="1"/>
  <c r="Z30" i="1"/>
  <c r="AA30" i="1"/>
  <c r="X31" i="1"/>
  <c r="Y31" i="1"/>
  <c r="Z31" i="1"/>
  <c r="AA31" i="1"/>
  <c r="X32" i="1"/>
  <c r="Y32" i="1"/>
  <c r="Z32" i="1"/>
  <c r="AA32" i="1"/>
  <c r="X33" i="1"/>
  <c r="Y33" i="1"/>
  <c r="Z33" i="1"/>
  <c r="AA33" i="1"/>
  <c r="X34" i="1"/>
  <c r="Y34" i="1"/>
  <c r="Z34" i="1"/>
  <c r="AA34" i="1"/>
  <c r="X35" i="1"/>
  <c r="Y35" i="1"/>
  <c r="Z35" i="1"/>
  <c r="AA35" i="1"/>
  <c r="X36" i="1"/>
  <c r="Y36" i="1"/>
  <c r="Z36" i="1"/>
  <c r="AA36" i="1"/>
  <c r="X37" i="1"/>
  <c r="Y37" i="1"/>
  <c r="Z37" i="1"/>
  <c r="AA37" i="1"/>
  <c r="X38" i="1"/>
  <c r="Y38" i="1"/>
  <c r="Z38" i="1"/>
  <c r="AA38" i="1"/>
  <c r="X39" i="1"/>
  <c r="Y39" i="1"/>
  <c r="Z39" i="1"/>
  <c r="AA39" i="1"/>
  <c r="X40" i="1"/>
  <c r="Y40" i="1"/>
  <c r="Z40" i="1"/>
  <c r="AA40" i="1"/>
  <c r="X41" i="1"/>
  <c r="Y41" i="1"/>
  <c r="Z41" i="1"/>
  <c r="AA41" i="1"/>
  <c r="X42" i="1"/>
  <c r="Y42" i="1"/>
  <c r="Z42" i="1"/>
  <c r="AA42" i="1"/>
  <c r="X43" i="1"/>
  <c r="Y43" i="1"/>
  <c r="Z43" i="1"/>
  <c r="AA43" i="1"/>
  <c r="X44" i="1"/>
  <c r="Y44" i="1"/>
  <c r="Z44" i="1"/>
  <c r="AA44" i="1"/>
  <c r="X45" i="1"/>
  <c r="Y45" i="1"/>
  <c r="Z45" i="1"/>
  <c r="AA45" i="1"/>
  <c r="X46" i="1"/>
  <c r="Y46" i="1"/>
  <c r="Z46" i="1"/>
  <c r="AA46" i="1"/>
  <c r="X47" i="1"/>
  <c r="Y47" i="1"/>
  <c r="Z47" i="1"/>
  <c r="AA47" i="1"/>
  <c r="X48" i="1"/>
  <c r="Y48" i="1"/>
  <c r="Z48" i="1"/>
  <c r="AA48" i="1"/>
  <c r="X49" i="1"/>
  <c r="Y49" i="1"/>
  <c r="Z49" i="1"/>
  <c r="AA49" i="1"/>
  <c r="X50" i="1"/>
  <c r="Y50" i="1"/>
  <c r="Z50" i="1"/>
  <c r="AA50" i="1"/>
  <c r="X51" i="1"/>
  <c r="Y51" i="1"/>
  <c r="Z51" i="1"/>
  <c r="AA51" i="1"/>
  <c r="X52" i="1"/>
  <c r="Y52" i="1"/>
  <c r="Z52" i="1"/>
  <c r="AA52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A10" i="1"/>
  <c r="Z10" i="1"/>
  <c r="Y10" i="1"/>
  <c r="X10" i="1"/>
  <c r="W10" i="1"/>
  <c r="U10" i="1"/>
  <c r="V10" i="1"/>
  <c r="AA26" i="5"/>
  <c r="AB26" i="5"/>
  <c r="AC26" i="5"/>
  <c r="AD26" i="5"/>
  <c r="AE26" i="5"/>
  <c r="AF26" i="5"/>
  <c r="AG26" i="5"/>
  <c r="AH26" i="5"/>
  <c r="AA25" i="5"/>
  <c r="AB25" i="5"/>
  <c r="AC25" i="5"/>
  <c r="AD25" i="5"/>
  <c r="AE25" i="5"/>
  <c r="AF25" i="5"/>
  <c r="AG25" i="5"/>
  <c r="AH25" i="5"/>
  <c r="AA24" i="5"/>
  <c r="AB24" i="5"/>
  <c r="AC24" i="5"/>
  <c r="AD24" i="5"/>
  <c r="AE24" i="5"/>
  <c r="AF24" i="5"/>
  <c r="AG24" i="5"/>
  <c r="AH24" i="5"/>
  <c r="AA23" i="5"/>
  <c r="AB23" i="5"/>
  <c r="AC23" i="5"/>
  <c r="AD23" i="5"/>
  <c r="AE23" i="5"/>
  <c r="AF23" i="5"/>
  <c r="AG23" i="5"/>
  <c r="AH23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A10" i="5"/>
  <c r="AB10" i="5"/>
  <c r="AC10" i="5"/>
  <c r="AD10" i="5"/>
  <c r="AE10" i="5"/>
  <c r="AF10" i="5"/>
  <c r="AG10" i="5"/>
  <c r="AH10" i="5"/>
  <c r="AA9" i="5"/>
  <c r="AB9" i="5"/>
  <c r="AC9" i="5"/>
  <c r="AD9" i="5"/>
  <c r="AE9" i="5"/>
  <c r="AF9" i="5"/>
  <c r="AG9" i="5"/>
  <c r="AH9" i="5"/>
  <c r="AA8" i="5"/>
  <c r="AB8" i="5"/>
  <c r="AC8" i="5"/>
  <c r="AD8" i="5"/>
  <c r="AE8" i="5"/>
  <c r="AF8" i="5"/>
  <c r="AG8" i="5"/>
  <c r="AH8" i="5"/>
  <c r="AA6" i="5"/>
  <c r="AA7" i="5"/>
  <c r="AI6" i="5"/>
  <c r="AH6" i="5"/>
  <c r="AH7" i="5"/>
  <c r="AG6" i="5"/>
  <c r="AG7" i="5"/>
  <c r="AF6" i="5"/>
  <c r="AF7" i="5"/>
  <c r="AE6" i="5"/>
  <c r="AE7" i="5"/>
  <c r="AB7" i="5"/>
  <c r="AC7" i="5"/>
  <c r="AD7" i="5"/>
  <c r="AD6" i="5"/>
  <c r="AC6" i="5"/>
  <c r="AB6" i="5"/>
  <c r="C27" i="5" a="1"/>
  <c r="C27" i="5" s="1"/>
  <c r="C23" i="5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H9" i="11"/>
  <c r="J9" i="11" s="1"/>
  <c r="H10" i="11"/>
  <c r="M10" i="11" s="1"/>
  <c r="H11" i="11"/>
  <c r="L11" i="11" s="1"/>
  <c r="H12" i="11"/>
  <c r="L12" i="11" s="1"/>
  <c r="H13" i="11"/>
  <c r="L13" i="11" s="1"/>
  <c r="H14" i="11"/>
  <c r="K14" i="11" s="1"/>
  <c r="H15" i="11"/>
  <c r="K15" i="11" s="1"/>
  <c r="M16" i="11"/>
  <c r="H17" i="11"/>
  <c r="J17" i="11" s="1"/>
  <c r="H18" i="11"/>
  <c r="L18" i="11" s="1"/>
  <c r="H19" i="11"/>
  <c r="O19" i="11" s="1"/>
  <c r="H20" i="11"/>
  <c r="O20" i="11" s="1"/>
  <c r="H21" i="11"/>
  <c r="M21" i="11" s="1"/>
  <c r="H22" i="11"/>
  <c r="K22" i="11" s="1"/>
  <c r="H23" i="11"/>
  <c r="L23" i="11" s="1"/>
  <c r="H24" i="11"/>
  <c r="K24" i="11" s="1"/>
  <c r="H25" i="11"/>
  <c r="K25" i="11" s="1"/>
  <c r="H26" i="11"/>
  <c r="O26" i="11" s="1"/>
  <c r="H27" i="11"/>
  <c r="N27" i="11" s="1"/>
  <c r="H8" i="11"/>
  <c r="J8" i="11" s="1"/>
  <c r="O13" i="11"/>
  <c r="O21" i="11"/>
  <c r="L20" i="11"/>
  <c r="K13" i="11"/>
  <c r="J13" i="11"/>
  <c r="J19" i="11"/>
  <c r="I13" i="11"/>
  <c r="I21" i="11"/>
  <c r="I8" i="1"/>
  <c r="H8" i="1"/>
  <c r="G8" i="1"/>
  <c r="F8" i="1"/>
  <c r="G4" i="2"/>
  <c r="G4" i="7"/>
  <c r="G4" i="12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10" i="1"/>
  <c r="I12" i="11" l="1"/>
  <c r="I11" i="11"/>
  <c r="K27" i="11"/>
  <c r="K12" i="11"/>
  <c r="K11" i="11"/>
  <c r="O11" i="11"/>
  <c r="J27" i="11"/>
  <c r="N21" i="11"/>
  <c r="J21" i="11"/>
  <c r="N13" i="11"/>
  <c r="J20" i="11"/>
  <c r="O12" i="11"/>
  <c r="K21" i="11"/>
  <c r="K20" i="11"/>
  <c r="K19" i="11"/>
  <c r="L27" i="11"/>
  <c r="I27" i="11"/>
  <c r="L21" i="11"/>
  <c r="I20" i="11"/>
  <c r="L19" i="11"/>
  <c r="I19" i="11"/>
  <c r="L10" i="11"/>
  <c r="N10" i="11"/>
  <c r="O27" i="11"/>
  <c r="K10" i="11"/>
  <c r="J25" i="11"/>
  <c r="K9" i="11"/>
  <c r="O18" i="11"/>
  <c r="I26" i="11"/>
  <c r="J18" i="11"/>
  <c r="T52" i="1"/>
  <c r="T44" i="1"/>
  <c r="T36" i="1"/>
  <c r="T28" i="1"/>
  <c r="T20" i="1"/>
  <c r="T12" i="1"/>
  <c r="T27" i="1"/>
  <c r="T19" i="1"/>
  <c r="T14" i="1"/>
  <c r="T16" i="1"/>
  <c r="T51" i="1"/>
  <c r="T43" i="1"/>
  <c r="T35" i="1"/>
  <c r="T10" i="1"/>
  <c r="T34" i="1"/>
  <c r="T18" i="1"/>
  <c r="T33" i="1"/>
  <c r="T25" i="1"/>
  <c r="T17" i="1"/>
  <c r="T42" i="1"/>
  <c r="T26" i="1"/>
  <c r="T41" i="1"/>
  <c r="T45" i="1"/>
  <c r="T37" i="1"/>
  <c r="T29" i="1"/>
  <c r="T21" i="1"/>
  <c r="T13" i="1"/>
  <c r="T50" i="1"/>
  <c r="T49" i="1"/>
  <c r="T46" i="1"/>
  <c r="T38" i="1"/>
  <c r="T30" i="1"/>
  <c r="T22" i="1"/>
  <c r="T48" i="1"/>
  <c r="T40" i="1"/>
  <c r="T32" i="1"/>
  <c r="T24" i="1"/>
  <c r="T31" i="1"/>
  <c r="T23" i="1"/>
  <c r="T15" i="1"/>
  <c r="T39" i="1"/>
  <c r="T47" i="1"/>
  <c r="T11" i="1"/>
  <c r="J8" i="1"/>
  <c r="M26" i="11"/>
  <c r="K18" i="11"/>
  <c r="L26" i="11"/>
  <c r="I9" i="11"/>
  <c r="K17" i="11"/>
  <c r="M18" i="11"/>
  <c r="N26" i="11"/>
  <c r="I25" i="11"/>
  <c r="I10" i="11"/>
  <c r="O10" i="11"/>
  <c r="J10" i="11"/>
  <c r="I18" i="11"/>
  <c r="J26" i="11"/>
  <c r="K26" i="11"/>
  <c r="N18" i="11"/>
  <c r="N12" i="11"/>
  <c r="M15" i="11"/>
  <c r="N11" i="11"/>
  <c r="J11" i="11"/>
  <c r="N20" i="11"/>
  <c r="J12" i="11"/>
  <c r="G12" i="11" s="1"/>
  <c r="J22" i="11"/>
  <c r="L22" i="11"/>
  <c r="N19" i="11"/>
  <c r="J15" i="11"/>
  <c r="M8" i="11"/>
  <c r="O14" i="11"/>
  <c r="N14" i="11"/>
  <c r="M14" i="11"/>
  <c r="L8" i="11"/>
  <c r="J23" i="11"/>
  <c r="M24" i="11"/>
  <c r="M23" i="11"/>
  <c r="I24" i="11"/>
  <c r="I16" i="11"/>
  <c r="I23" i="11"/>
  <c r="J14" i="11"/>
  <c r="K16" i="11"/>
  <c r="L15" i="11"/>
  <c r="M22" i="11"/>
  <c r="O22" i="11"/>
  <c r="N22" i="11"/>
  <c r="I22" i="11"/>
  <c r="I14" i="11"/>
  <c r="K23" i="11"/>
  <c r="L14" i="11"/>
  <c r="L25" i="11"/>
  <c r="L17" i="11"/>
  <c r="L9" i="11"/>
  <c r="M20" i="11"/>
  <c r="M12" i="11"/>
  <c r="O23" i="11"/>
  <c r="O15" i="11"/>
  <c r="O9" i="11"/>
  <c r="O24" i="11"/>
  <c r="O16" i="11"/>
  <c r="L24" i="11"/>
  <c r="L16" i="11"/>
  <c r="M27" i="11"/>
  <c r="M19" i="11"/>
  <c r="M11" i="11"/>
  <c r="N25" i="11"/>
  <c r="N17" i="11"/>
  <c r="N9" i="11"/>
  <c r="N16" i="11"/>
  <c r="J24" i="11"/>
  <c r="J16" i="11"/>
  <c r="M25" i="11"/>
  <c r="M17" i="11"/>
  <c r="M9" i="11"/>
  <c r="N23" i="11"/>
  <c r="N15" i="11"/>
  <c r="O25" i="11"/>
  <c r="O17" i="11"/>
  <c r="N24" i="11"/>
  <c r="K8" i="11"/>
  <c r="N8" i="11"/>
  <c r="O8" i="11"/>
  <c r="I8" i="11"/>
  <c r="G22" i="11" l="1"/>
  <c r="G11" i="11"/>
  <c r="G19" i="11"/>
  <c r="AI12" i="5"/>
  <c r="G20" i="11"/>
  <c r="AI20" i="5" s="1"/>
  <c r="G21" i="11"/>
  <c r="P21" i="11" s="1"/>
  <c r="G9" i="11"/>
  <c r="G8" i="11"/>
  <c r="P8" i="11" s="1"/>
  <c r="G15" i="11"/>
  <c r="G23" i="11"/>
  <c r="G16" i="11"/>
  <c r="G26" i="11"/>
  <c r="G24" i="11"/>
  <c r="G17" i="11"/>
  <c r="G25" i="11"/>
  <c r="P13" i="11"/>
  <c r="T6" i="1"/>
  <c r="T5" i="1" s="1"/>
  <c r="J6" i="11"/>
  <c r="I6" i="11"/>
  <c r="N6" i="11"/>
  <c r="L6" i="11"/>
  <c r="K6" i="11"/>
  <c r="M6" i="11"/>
  <c r="O6" i="11"/>
  <c r="AI18" i="5" l="1"/>
  <c r="P19" i="11"/>
  <c r="AI19" i="5"/>
  <c r="P20" i="11"/>
  <c r="AI15" i="5"/>
  <c r="P16" i="11"/>
  <c r="AI25" i="5"/>
  <c r="P26" i="11"/>
  <c r="AI14" i="5"/>
  <c r="P15" i="11"/>
  <c r="AI23" i="5"/>
  <c r="P24" i="11"/>
  <c r="AI16" i="5"/>
  <c r="P17" i="11"/>
  <c r="AI13" i="5"/>
  <c r="P14" i="11"/>
  <c r="AI22" i="5"/>
  <c r="P23" i="11"/>
  <c r="AI24" i="5"/>
  <c r="P25" i="11"/>
  <c r="AI8" i="5"/>
  <c r="P9" i="11"/>
  <c r="AI11" i="5"/>
  <c r="P12" i="11"/>
  <c r="AI21" i="5"/>
  <c r="P22" i="11"/>
  <c r="AI9" i="5"/>
  <c r="P10" i="11"/>
  <c r="AI26" i="5"/>
  <c r="P27" i="11"/>
  <c r="AI10" i="5"/>
  <c r="P11" i="11"/>
  <c r="AI17" i="5"/>
  <c r="P18" i="11"/>
  <c r="AI7" i="5"/>
  <c r="G6" i="11"/>
  <c r="H6" i="11"/>
  <c r="P6" i="11" l="1"/>
  <c r="E23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<sst xmlns="http://schemas.openxmlformats.org/spreadsheetml/2006/main" count="217" uniqueCount="147">
  <si>
    <t>Occupancy Type</t>
  </si>
  <si>
    <t>Building Value</t>
  </si>
  <si>
    <t>Business Personal Property Value</t>
  </si>
  <si>
    <t>Inventory/Stock Value</t>
  </si>
  <si>
    <t>Business Income Value</t>
  </si>
  <si>
    <t>Building Name</t>
  </si>
  <si>
    <t>Construction Type</t>
  </si>
  <si>
    <t>Year Built</t>
  </si>
  <si>
    <t>Year Roof Updated</t>
  </si>
  <si>
    <t>Roof Type</t>
  </si>
  <si>
    <t>Square Feet</t>
  </si>
  <si>
    <t># of Stories</t>
  </si>
  <si>
    <t>Sprinklers?</t>
  </si>
  <si>
    <t>Building #</t>
  </si>
  <si>
    <t>Item #</t>
  </si>
  <si>
    <t>Manufacturer</t>
  </si>
  <si>
    <t>Serial Number</t>
  </si>
  <si>
    <t>Stated Value</t>
  </si>
  <si>
    <t>Statement of Values</t>
  </si>
  <si>
    <t>Buildings</t>
  </si>
  <si>
    <t>Water Park Equipment &amp; Attractions</t>
  </si>
  <si>
    <t>Amusment Equipment &amp; Attractions</t>
  </si>
  <si>
    <t>Sprinklers</t>
  </si>
  <si>
    <t>Yes</t>
  </si>
  <si>
    <t>No</t>
  </si>
  <si>
    <t>Frame</t>
  </si>
  <si>
    <t>Joisted Masonry</t>
  </si>
  <si>
    <t>Non-Combustible</t>
  </si>
  <si>
    <t>Masonry Non-Combustible</t>
  </si>
  <si>
    <t>Fire-Resistive</t>
  </si>
  <si>
    <t>Location #</t>
  </si>
  <si>
    <t>Applies to the various mechanical ride, games, and attractions not involving water.</t>
  </si>
  <si>
    <t>Applies to all attractions involving water including but not limited to flumes, wave pools, etc.</t>
  </si>
  <si>
    <r>
      <t xml:space="preserve">Applies to the various buildings, restaurants, restrooms, and other structures that are </t>
    </r>
    <r>
      <rPr>
        <b/>
        <u/>
        <sz val="11"/>
        <color theme="1"/>
        <rFont val="Calibri"/>
        <family val="2"/>
        <scheme val="minor"/>
      </rPr>
      <t>NOT</t>
    </r>
    <r>
      <rPr>
        <b/>
        <sz val="11"/>
        <color theme="1"/>
        <rFont val="Calibri"/>
        <family val="2"/>
        <scheme val="minor"/>
      </rPr>
      <t xml:space="preserve"> part of any ride or attraction.</t>
    </r>
  </si>
  <si>
    <t>Insured Name</t>
  </si>
  <si>
    <t>DBA (if applicable)</t>
  </si>
  <si>
    <t>Dropdown Data Sheet</t>
  </si>
  <si>
    <t>Building</t>
  </si>
  <si>
    <t>Ride/Equipment Name</t>
  </si>
  <si>
    <t>Water Ride/Equipment Name</t>
  </si>
  <si>
    <t>Location List</t>
  </si>
  <si>
    <t>Location Name</t>
  </si>
  <si>
    <t>Location Address</t>
  </si>
  <si>
    <t>City</t>
  </si>
  <si>
    <t>State</t>
  </si>
  <si>
    <t>Zip</t>
  </si>
  <si>
    <t>Water Equip Total</t>
  </si>
  <si>
    <t>Building Values Per Location</t>
  </si>
  <si>
    <t>BPP Per Location</t>
  </si>
  <si>
    <t>Building Exposures</t>
  </si>
  <si>
    <t>Inventory/Stock Per Location</t>
  </si>
  <si>
    <t>Business Income</t>
  </si>
  <si>
    <t>VALUES</t>
  </si>
  <si>
    <t>COPE INFORMATION</t>
  </si>
  <si>
    <t>Business Income Per Location</t>
  </si>
  <si>
    <t>BPP</t>
  </si>
  <si>
    <t>Inventory</t>
  </si>
  <si>
    <t>Totals:</t>
  </si>
  <si>
    <t>Loc. #</t>
  </si>
  <si>
    <t>Sum of Building Exposures</t>
  </si>
  <si>
    <t>Account Information</t>
  </si>
  <si>
    <t>Account Status</t>
  </si>
  <si>
    <t>New Business</t>
  </si>
  <si>
    <t>Renewal</t>
  </si>
  <si>
    <t>Account Status:</t>
  </si>
  <si>
    <t>Requested Eff. Date:</t>
  </si>
  <si>
    <t>Need By Date:</t>
  </si>
  <si>
    <t>Amusement Equip Total</t>
  </si>
  <si>
    <t>Insd Mailing Address</t>
  </si>
  <si>
    <t>Building Sheet Total</t>
  </si>
  <si>
    <t>ZIP Code</t>
  </si>
  <si>
    <t>Producer Name</t>
  </si>
  <si>
    <t>Broker Name</t>
  </si>
  <si>
    <t>Broker Address</t>
  </si>
  <si>
    <t>Producer Phone #:</t>
  </si>
  <si>
    <t>Producer Email:</t>
  </si>
  <si>
    <t>Misc. Toos &amp; Equipment</t>
  </si>
  <si>
    <t>Misc. Tools &amp; Equip. Total</t>
  </si>
  <si>
    <t>Waterpark Equip. Value</t>
  </si>
  <si>
    <t>Misc. Equipment &amp; Tools Total</t>
  </si>
  <si>
    <t>Amusement Equipment &amp; Attractions Total</t>
  </si>
  <si>
    <t>Water Park Equipment &amp; Attractions Total</t>
  </si>
  <si>
    <t>Amusement Equipment &amp; Attractions Per Location</t>
  </si>
  <si>
    <t>Water Park Equipment &amp; Attractions Per Location</t>
  </si>
  <si>
    <t>Misc. Equipment &amp; Tools Total Per Location</t>
  </si>
  <si>
    <t>Building Values Total</t>
  </si>
  <si>
    <t>BPP Total</t>
  </si>
  <si>
    <t>Inventory Total</t>
  </si>
  <si>
    <t>Business Income Total</t>
  </si>
  <si>
    <t>Misc. Tools &amp; Equip. Value</t>
  </si>
  <si>
    <t>Amusement Equip. Value</t>
  </si>
  <si>
    <t>Scheduled Equipment Totals Per Building</t>
  </si>
  <si>
    <t>Total of Values &amp; Equipment Per Building</t>
  </si>
  <si>
    <t>Insd Mailing Address Condensed</t>
  </si>
  <si>
    <t>Mobile Equipment</t>
  </si>
  <si>
    <t>Various Locations</t>
  </si>
  <si>
    <t>List of Insd Locations Condensed</t>
  </si>
  <si>
    <t>EPIC #:</t>
  </si>
  <si>
    <t>ParksPlus Policy #:</t>
  </si>
  <si>
    <t>EPIC #</t>
  </si>
  <si>
    <t>PPIC #</t>
  </si>
  <si>
    <t>Location City</t>
  </si>
  <si>
    <t>Location State</t>
  </si>
  <si>
    <t>Location Zip</t>
  </si>
  <si>
    <t>Location Value</t>
  </si>
  <si>
    <t>Total Value Per Building</t>
  </si>
  <si>
    <t>Highest Value Bldg. w/ Equip</t>
  </si>
  <si>
    <t>Name:</t>
  </si>
  <si>
    <t>Value:</t>
  </si>
  <si>
    <t>TIV:</t>
  </si>
  <si>
    <t>Applies to all scheduled equipment that is neither Amusement Equipment nor Waterpark Equipment</t>
  </si>
  <si>
    <t>Add any Mobile Equipment items here with the location number as 0.</t>
  </si>
  <si>
    <t>Only Fill Columns A-F, add additional risk information on the following sheets.</t>
  </si>
  <si>
    <t>Website:</t>
  </si>
  <si>
    <t>Column1</t>
  </si>
  <si>
    <t>Row #</t>
  </si>
  <si>
    <t>Account Name</t>
  </si>
  <si>
    <t>PPIC#</t>
  </si>
  <si>
    <t>EPIC#</t>
  </si>
  <si>
    <t>Eff. Date</t>
  </si>
  <si>
    <t>Exp. Date</t>
  </si>
  <si>
    <t>Total Reported Values</t>
  </si>
  <si>
    <t>Total Insured Value / Total Policy Limits</t>
  </si>
  <si>
    <t>Underlying Policy Limit</t>
  </si>
  <si>
    <t>PP Limit</t>
  </si>
  <si>
    <t>XS Limit</t>
  </si>
  <si>
    <t>Total Premium</t>
  </si>
  <si>
    <t>Underlying Policy Premium</t>
  </si>
  <si>
    <t>PP Premium</t>
  </si>
  <si>
    <t>XS Premium</t>
  </si>
  <si>
    <t>XS CAT Premium</t>
  </si>
  <si>
    <t>SUBLIMIT: Earthquake</t>
  </si>
  <si>
    <t>SUBLIMIT: Named &amp; Numbered Windstorm</t>
  </si>
  <si>
    <t>SUBLIMIT: Tornado &amp; Hail</t>
  </si>
  <si>
    <t>SUBLIMIT: Flood</t>
  </si>
  <si>
    <t>SUBLIMIT: Wildfire</t>
  </si>
  <si>
    <t>DEDUCTIBLE: AOP</t>
  </si>
  <si>
    <t>DEDUCTIBLE: Earthquake</t>
  </si>
  <si>
    <t>DEDUCTIBLE: Named &amp; Numbered Windstorm</t>
  </si>
  <si>
    <t>DEDUCTIBLE: Tornado &amp; Hail</t>
  </si>
  <si>
    <t>DEDUCTIBLE: Flood</t>
  </si>
  <si>
    <t>DEDUCTIBLE: Wildfire</t>
  </si>
  <si>
    <t>Highest TIV Location Value</t>
  </si>
  <si>
    <t>Total Reported Value</t>
  </si>
  <si>
    <t>Per Location Value</t>
  </si>
  <si>
    <t>Total Reported $</t>
  </si>
  <si>
    <t>Per Location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</si>
</sst>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_(&quot;$&quot;* #,##0_);_(&quot;$&quot;* \(#,##0\);_(&quot;$&quot;* &quot;-&quot;??_);_(@_)"/>
    <numFmt numFmtId="166" formatCode="_([$$-409]* #,##0_);_([$$-409]* \(#,##0\);_([$$-409]* &quot;-&quot;??_);_(@_)"/>
    <numFmt numFmtId="167" formatCode="00000"/>
    <numFmt numFmtId="168" formatCode="[&lt;=9999999]###\-####;\(###\)\ ###\-####"/>
    <numFmt numFmtId="169" formatCode="mm/dd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CD0E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44" fontId="8" fillId="0" borderId="0" applyFont="0" applyFill="0" applyBorder="0" applyAlignment="0" applyProtection="0"/>
  </cellStyleXfs>
  <cellXfs count="20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4" fillId="0" borderId="0" xfId="1" applyProtection="1">
      <protection hidden="1"/>
    </xf>
    <xf numFmtId="0" fontId="1" fillId="0" borderId="0" xfId="0" applyFont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0" xfId="0" applyNumberFormat="1"/>
    <xf numFmtId="44" fontId="0" fillId="0" borderId="0" xfId="2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vertical="center"/>
    </xf>
    <xf numFmtId="164" fontId="0" fillId="0" borderId="1" xfId="0" applyNumberFormat="1" applyBorder="1"/>
    <xf numFmtId="44" fontId="2" fillId="0" borderId="0" xfId="2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/>
    <xf numFmtId="165" fontId="0" fillId="0" borderId="0" xfId="2" applyNumberFormat="1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right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9" fillId="0" borderId="1" xfId="0" applyFont="1" applyBorder="1"/>
    <xf numFmtId="0" fontId="0" fillId="0" borderId="19" xfId="0" applyBorder="1"/>
    <xf numFmtId="0" fontId="2" fillId="0" borderId="0" xfId="0" applyFont="1" applyAlignment="1">
      <alignment horizontal="center" vertical="center"/>
    </xf>
    <xf numFmtId="167" fontId="0" fillId="0" borderId="2" xfId="0" applyNumberFormat="1" applyBorder="1"/>
    <xf numFmtId="44" fontId="1" fillId="4" borderId="0" xfId="2" applyFont="1" applyFill="1"/>
    <xf numFmtId="0" fontId="1" fillId="6" borderId="0" xfId="0" applyFont="1" applyFill="1"/>
    <xf numFmtId="0" fontId="1" fillId="3" borderId="20" xfId="0" applyFont="1" applyFill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168" fontId="0" fillId="0" borderId="0" xfId="0" applyNumberFormat="1"/>
    <xf numFmtId="44" fontId="1" fillId="7" borderId="0" xfId="2" applyFont="1" applyFill="1"/>
    <xf numFmtId="44" fontId="0" fillId="8" borderId="5" xfId="2" applyFont="1" applyFill="1" applyBorder="1"/>
    <xf numFmtId="44" fontId="0" fillId="8" borderId="1" xfId="2" applyFont="1" applyFill="1" applyBorder="1"/>
    <xf numFmtId="0" fontId="0" fillId="0" borderId="24" xfId="0" applyBorder="1"/>
    <xf numFmtId="0" fontId="0" fillId="0" borderId="16" xfId="0" applyBorder="1"/>
    <xf numFmtId="0" fontId="0" fillId="0" borderId="25" xfId="0" applyBorder="1" applyAlignment="1">
      <alignment wrapText="1"/>
    </xf>
    <xf numFmtId="0" fontId="0" fillId="0" borderId="25" xfId="0" applyBorder="1"/>
    <xf numFmtId="167" fontId="0" fillId="0" borderId="15" xfId="0" applyNumberFormat="1" applyBorder="1"/>
    <xf numFmtId="0" fontId="0" fillId="0" borderId="15" xfId="0" applyBorder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164" fontId="0" fillId="0" borderId="2" xfId="0" applyNumberFormat="1" applyBorder="1"/>
    <xf numFmtId="0" fontId="0" fillId="0" borderId="25" xfId="0" applyBorder="1" applyAlignment="1">
      <alignment horizontal="left" wrapText="1"/>
    </xf>
    <xf numFmtId="44" fontId="0" fillId="8" borderId="25" xfId="2" applyFont="1" applyFill="1" applyBorder="1"/>
    <xf numFmtId="0" fontId="0" fillId="0" borderId="25" xfId="0" applyBorder="1" applyAlignment="1">
      <alignment horizont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0" borderId="24" xfId="0" applyFont="1" applyBorder="1"/>
    <xf numFmtId="0" fontId="0" fillId="0" borderId="2" xfId="0" applyBorder="1" applyAlignment="1">
      <alignment horizontal="left"/>
    </xf>
    <xf numFmtId="0" fontId="0" fillId="0" borderId="25" xfId="0" applyBorder="1" applyAlignment="1">
      <alignment horizontal="right"/>
    </xf>
    <xf numFmtId="0" fontId="0" fillId="0" borderId="25" xfId="0" applyBorder="1" applyAlignment="1">
      <alignment horizontal="left"/>
    </xf>
    <xf numFmtId="0" fontId="0" fillId="0" borderId="15" xfId="0" applyBorder="1" applyAlignment="1">
      <alignment horizontal="left"/>
    </xf>
    <xf numFmtId="0" fontId="6" fillId="6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167" fontId="0" fillId="0" borderId="0" xfId="0" applyNumberFormat="1"/>
    <xf numFmtId="0" fontId="1" fillId="0" borderId="0" xfId="0" applyFont="1" applyAlignment="1">
      <alignment horizontal="right"/>
    </xf>
    <xf numFmtId="165" fontId="0" fillId="0" borderId="26" xfId="2" applyNumberFormat="1" applyFont="1" applyFill="1" applyBorder="1"/>
    <xf numFmtId="0" fontId="1" fillId="0" borderId="24" xfId="0" applyFont="1" applyBorder="1"/>
    <xf numFmtId="44" fontId="1" fillId="6" borderId="29" xfId="2" applyFont="1" applyFill="1" applyBorder="1" applyAlignment="1">
      <alignment horizontal="left" vertical="center" wrapText="1"/>
    </xf>
    <xf numFmtId="0" fontId="1" fillId="4" borderId="29" xfId="0" applyFont="1" applyFill="1" applyBorder="1" applyAlignment="1">
      <alignment horizontal="left" vertical="center" wrapText="1"/>
    </xf>
    <xf numFmtId="167" fontId="0" fillId="0" borderId="0" xfId="0" applyNumberFormat="1" applyAlignment="1">
      <alignment horizontal="left" wrapText="1"/>
    </xf>
    <xf numFmtId="0" fontId="1" fillId="0" borderId="0" xfId="0" applyFont="1" applyAlignment="1">
      <alignment wrapText="1"/>
    </xf>
    <xf numFmtId="0" fontId="0" fillId="2" borderId="1" xfId="0" applyFill="1" applyBorder="1" applyAlignment="1">
      <alignment wrapText="1"/>
    </xf>
    <xf numFmtId="0" fontId="10" fillId="0" borderId="28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3" xfId="0" applyFont="1" applyBorder="1"/>
    <xf numFmtId="167" fontId="0" fillId="0" borderId="25" xfId="0" applyNumberFormat="1" applyBorder="1"/>
    <xf numFmtId="44" fontId="0" fillId="0" borderId="25" xfId="2" applyFont="1" applyBorder="1"/>
    <xf numFmtId="44" fontId="0" fillId="0" borderId="15" xfId="2" applyFont="1" applyBorder="1"/>
    <xf numFmtId="167" fontId="0" fillId="0" borderId="1" xfId="0" applyNumberFormat="1" applyBorder="1"/>
    <xf numFmtId="44" fontId="0" fillId="0" borderId="2" xfId="2" applyFont="1" applyBorder="1"/>
    <xf numFmtId="44" fontId="0" fillId="0" borderId="1" xfId="2" applyFont="1" applyFill="1" applyBorder="1"/>
    <xf numFmtId="44" fontId="0" fillId="0" borderId="25" xfId="2" applyFont="1" applyFill="1" applyBorder="1"/>
    <xf numFmtId="0" fontId="1" fillId="3" borderId="28" xfId="0" applyFont="1" applyFill="1" applyBorder="1" applyAlignment="1">
      <alignment vertical="center"/>
    </xf>
    <xf numFmtId="0" fontId="1" fillId="3" borderId="29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left" wrapText="1"/>
    </xf>
    <xf numFmtId="0" fontId="11" fillId="0" borderId="27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44" fontId="1" fillId="0" borderId="0" xfId="2" applyFont="1" applyFill="1" applyBorder="1" applyAlignment="1">
      <alignment vertical="center"/>
    </xf>
    <xf numFmtId="0" fontId="6" fillId="6" borderId="2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6" fillId="5" borderId="24" xfId="0" applyFont="1" applyFill="1" applyBorder="1" applyAlignment="1">
      <alignment horizontal="center" vertical="center" wrapText="1"/>
    </xf>
    <xf numFmtId="44" fontId="1" fillId="8" borderId="5" xfId="2" applyFont="1" applyFill="1" applyBorder="1"/>
    <xf numFmtId="44" fontId="1" fillId="8" borderId="1" xfId="2" applyFont="1" applyFill="1" applyBorder="1"/>
    <xf numFmtId="44" fontId="1" fillId="8" borderId="25" xfId="2" applyFont="1" applyFill="1" applyBorder="1"/>
    <xf numFmtId="44" fontId="0" fillId="0" borderId="1" xfId="2" applyFont="1" applyBorder="1"/>
    <xf numFmtId="44" fontId="9" fillId="0" borderId="1" xfId="2" applyFont="1" applyFill="1" applyBorder="1"/>
    <xf numFmtId="44" fontId="9" fillId="0" borderId="25" xfId="2" applyFont="1" applyFill="1" applyBorder="1"/>
    <xf numFmtId="0" fontId="11" fillId="0" borderId="6" xfId="0" applyFont="1" applyBorder="1" applyAlignment="1">
      <alignment horizontal="center" vertical="center" wrapText="1"/>
    </xf>
    <xf numFmtId="44" fontId="0" fillId="0" borderId="0" xfId="2" applyFont="1" applyFill="1" applyBorder="1"/>
    <xf numFmtId="0" fontId="1" fillId="7" borderId="30" xfId="0" applyFont="1" applyFill="1" applyBorder="1" applyAlignment="1">
      <alignment horizontal="left" vertical="center" wrapText="1"/>
    </xf>
    <xf numFmtId="44" fontId="0" fillId="2" borderId="1" xfId="0" applyNumberForma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/>
    </xf>
    <xf numFmtId="0" fontId="0" fillId="2" borderId="22" xfId="0" applyFill="1" applyBorder="1" applyAlignment="1">
      <alignment wrapText="1"/>
    </xf>
    <xf numFmtId="0" fontId="1" fillId="2" borderId="33" xfId="0" applyFont="1" applyFill="1" applyBorder="1" applyAlignment="1">
      <alignment horizontal="center"/>
    </xf>
    <xf numFmtId="0" fontId="0" fillId="2" borderId="34" xfId="0" applyFill="1" applyBorder="1" applyAlignment="1">
      <alignment wrapText="1"/>
    </xf>
    <xf numFmtId="0" fontId="1" fillId="2" borderId="23" xfId="0" applyFont="1" applyFill="1" applyBorder="1" applyAlignment="1">
      <alignment horizontal="center"/>
    </xf>
    <xf numFmtId="0" fontId="0" fillId="2" borderId="35" xfId="0" applyFill="1" applyBorder="1" applyAlignment="1">
      <alignment wrapText="1"/>
    </xf>
    <xf numFmtId="0" fontId="0" fillId="8" borderId="22" xfId="2" applyNumberFormat="1" applyFont="1" applyFill="1" applyBorder="1" applyAlignment="1">
      <alignment horizontal="left"/>
    </xf>
    <xf numFmtId="44" fontId="8" fillId="8" borderId="35" xfId="2" applyFont="1" applyFill="1" applyBorder="1" applyAlignment="1">
      <alignment horizontal="left" vertical="center"/>
    </xf>
    <xf numFmtId="0" fontId="1" fillId="8" borderId="20" xfId="0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center" vertical="center"/>
    </xf>
    <xf numFmtId="44" fontId="1" fillId="3" borderId="6" xfId="2" applyFont="1" applyFill="1" applyBorder="1" applyAlignment="1">
      <alignment horizontal="center" vertical="center"/>
    </xf>
    <xf numFmtId="166" fontId="0" fillId="0" borderId="23" xfId="0" applyNumberFormat="1" applyBorder="1" applyAlignment="1">
      <alignment vertical="center"/>
    </xf>
    <xf numFmtId="166" fontId="0" fillId="0" borderId="37" xfId="0" applyNumberFormat="1" applyBorder="1" applyAlignment="1">
      <alignment vertical="center"/>
    </xf>
    <xf numFmtId="0" fontId="0" fillId="8" borderId="5" xfId="2" applyNumberFormat="1" applyFont="1" applyFill="1" applyBorder="1"/>
    <xf numFmtId="0" fontId="0" fillId="8" borderId="1" xfId="2" applyNumberFormat="1" applyFont="1" applyFill="1" applyBorder="1"/>
    <xf numFmtId="0" fontId="0" fillId="8" borderId="25" xfId="2" applyNumberFormat="1" applyFont="1" applyFill="1" applyBorder="1"/>
    <xf numFmtId="0" fontId="1" fillId="0" borderId="1" xfId="0" applyFont="1" applyBorder="1" applyAlignment="1">
      <alignment vertical="top" wrapText="1"/>
    </xf>
    <xf numFmtId="169" fontId="1" fillId="0" borderId="1" xfId="0" applyNumberFormat="1" applyFont="1" applyBorder="1" applyAlignment="1">
      <alignment vertical="top" wrapText="1"/>
    </xf>
    <xf numFmtId="44" fontId="1" fillId="0" borderId="1" xfId="2" applyFont="1" applyFill="1" applyBorder="1" applyAlignment="1">
      <alignment vertical="top" wrapText="1"/>
    </xf>
    <xf numFmtId="44" fontId="1" fillId="9" borderId="1" xfId="2" applyFont="1" applyFill="1" applyBorder="1" applyAlignment="1">
      <alignment vertical="top" wrapText="1"/>
    </xf>
    <xf numFmtId="44" fontId="1" fillId="10" borderId="1" xfId="2" applyFont="1" applyFill="1" applyBorder="1" applyAlignment="1">
      <alignment vertical="top" wrapText="1"/>
    </xf>
    <xf numFmtId="44" fontId="1" fillId="7" borderId="1" xfId="2" applyFont="1" applyFill="1" applyBorder="1" applyAlignment="1">
      <alignment vertical="top" wrapText="1"/>
    </xf>
    <xf numFmtId="44" fontId="1" fillId="11" borderId="1" xfId="2" applyFont="1" applyFill="1" applyBorder="1" applyAlignment="1">
      <alignment vertical="top" wrapText="1"/>
    </xf>
    <xf numFmtId="44" fontId="1" fillId="8" borderId="1" xfId="2" applyFont="1" applyFill="1" applyBorder="1" applyAlignment="1">
      <alignment vertical="top" wrapText="1"/>
    </xf>
    <xf numFmtId="44" fontId="1" fillId="12" borderId="1" xfId="2" applyFont="1" applyFill="1" applyBorder="1" applyAlignment="1">
      <alignment vertical="top" wrapText="1"/>
    </xf>
    <xf numFmtId="44" fontId="1" fillId="13" borderId="1" xfId="2" applyFont="1" applyFill="1" applyBorder="1" applyAlignment="1">
      <alignment vertical="top" wrapText="1"/>
    </xf>
    <xf numFmtId="169" fontId="6" fillId="2" borderId="5" xfId="0" applyNumberFormat="1" applyFont="1" applyFill="1" applyBorder="1" applyAlignment="1">
      <alignment horizontal="center" vertical="center" wrapText="1"/>
    </xf>
    <xf numFmtId="44" fontId="6" fillId="2" borderId="5" xfId="2" applyFont="1" applyFill="1" applyBorder="1" applyAlignment="1">
      <alignment horizontal="center" vertical="center" wrapText="1"/>
    </xf>
    <xf numFmtId="0" fontId="0" fillId="14" borderId="0" xfId="0" applyFill="1"/>
    <xf numFmtId="0" fontId="0" fillId="14" borderId="0" xfId="0" applyFill="1" applyAlignment="1">
      <alignment wrapText="1"/>
    </xf>
    <xf numFmtId="44" fontId="0" fillId="14" borderId="0" xfId="2" applyFont="1" applyFill="1"/>
    <xf numFmtId="0" fontId="0" fillId="14" borderId="0" xfId="0" applyFill="1" applyAlignment="1">
      <alignment horizontal="right"/>
    </xf>
    <xf numFmtId="164" fontId="0" fillId="14" borderId="0" xfId="0" applyNumberFormat="1" applyFill="1"/>
    <xf numFmtId="0" fontId="1" fillId="8" borderId="1" xfId="0" applyFont="1" applyFill="1" applyBorder="1"/>
    <xf numFmtId="165" fontId="0" fillId="8" borderId="1" xfId="2" applyNumberFormat="1" applyFont="1" applyFill="1" applyBorder="1" applyProtection="1"/>
    <xf numFmtId="44" fontId="1" fillId="0" borderId="6" xfId="2" applyFont="1" applyFill="1" applyBorder="1" applyAlignment="1" applyProtection="1">
      <alignment vertical="center"/>
    </xf>
    <xf numFmtId="44" fontId="0" fillId="0" borderId="10" xfId="2" applyFont="1" applyBorder="1" applyProtection="1"/>
    <xf numFmtId="44" fontId="0" fillId="0" borderId="5" xfId="2" applyFont="1" applyBorder="1" applyProtection="1"/>
    <xf numFmtId="44" fontId="0" fillId="0" borderId="3" xfId="2" applyFont="1" applyBorder="1" applyProtection="1"/>
    <xf numFmtId="44" fontId="1" fillId="0" borderId="6" xfId="2" applyFont="1" applyBorder="1" applyProtection="1"/>
    <xf numFmtId="0" fontId="6" fillId="5" borderId="5" xfId="0" applyFont="1" applyFill="1" applyBorder="1" applyAlignment="1">
      <alignment horizontal="center" vertical="center" wrapText="1"/>
    </xf>
    <xf numFmtId="44" fontId="6" fillId="6" borderId="5" xfId="2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165" fontId="0" fillId="8" borderId="1" xfId="0" applyNumberFormat="1" applyFill="1" applyBorder="1"/>
    <xf numFmtId="165" fontId="1" fillId="8" borderId="2" xfId="2" applyNumberFormat="1" applyFont="1" applyFill="1" applyBorder="1" applyProtection="1"/>
    <xf numFmtId="0" fontId="1" fillId="8" borderId="25" xfId="0" applyFont="1" applyFill="1" applyBorder="1"/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3">
    <cellStyle name="Currency" xfId="2" builtinId="4"/>
    <cellStyle name="Normal" xfId="0" builtinId="0"/>
    <cellStyle name="Normal 3" xfId="1" xr:uid="{69768C55-37D0-487D-A0DD-1B8484E2CBF0}"/>
  </cellStyles>
  <dxfs count="128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fill>
        <patternFill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fill>
        <patternFill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fill>
        <patternFill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fill>
        <patternFill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fill>
        <patternFill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fill>
        <patternFill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fill>
        <patternFill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fill>
        <patternFill>
          <fgColor indexed="64"/>
          <bgColor theme="0" tint="-4.9989318521683403E-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65" formatCode="_(&quot;$&quot;* #,##0_);_(&quot;$&quot;* \(#,##0\);_(&quot;$&quot;* &quot;-&quot;??_);_(@_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67" formatCode="000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7" formatCode="00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7CD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</xdr:row>
      <xdr:rowOff>0</xdr:rowOff>
    </xdr:from>
    <xdr:to>
      <xdr:col>18</xdr:col>
      <xdr:colOff>257175</xdr:colOff>
      <xdr:row>41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2F3011B-CD40-9119-9EE4-AFF3AD7D6DE7}"/>
            </a:ext>
          </a:extLst>
        </xdr:cNvPr>
        <xdr:cNvSpPr txBox="1"/>
      </xdr:nvSpPr>
      <xdr:spPr>
        <a:xfrm>
          <a:off x="9029700" y="190500"/>
          <a:ext cx="6953250" cy="7543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baseline="0"/>
            <a:t>For large, multi-State accounts, please fill out one SOV worksheet per location.</a:t>
          </a:r>
        </a:p>
        <a:p>
          <a:endParaRPr lang="en-US" sz="1400" b="1" baseline="0"/>
        </a:p>
        <a:p>
          <a:endParaRPr lang="en-US" sz="1400" b="1" baseline="0"/>
        </a:p>
        <a:p>
          <a:endParaRPr lang="en-US" sz="1400" b="1" baseline="0"/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_____________________________________________________________________________________________</a:t>
          </a:r>
          <a:endParaRPr lang="en-US" sz="1400">
            <a:effectLst/>
          </a:endParaRPr>
        </a:p>
        <a:p>
          <a:endParaRPr lang="en-US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Notes</a:t>
          </a:r>
          <a:endParaRPr lang="en-US" sz="14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_____________________________________________________________________________________________</a:t>
          </a:r>
          <a:endParaRPr lang="en-US" sz="1400">
            <a:effectLst/>
          </a:endParaRPr>
        </a:p>
        <a:p>
          <a:endParaRPr lang="en-US" sz="1400" b="1" baseline="0"/>
        </a:p>
        <a:p>
          <a:r>
            <a:rPr lang="en-US" sz="1400" b="1" baseline="0"/>
            <a:t>-</a:t>
          </a:r>
        </a:p>
      </xdr:txBody>
    </xdr:sp>
    <xdr:clientData/>
  </xdr:twoCellAnchor>
  <xdr:twoCellAnchor editAs="oneCell">
    <xdr:from>
      <xdr:col>0</xdr:col>
      <xdr:colOff>510540</xdr:colOff>
      <xdr:row>1</xdr:row>
      <xdr:rowOff>0</xdr:rowOff>
    </xdr:from>
    <xdr:to>
      <xdr:col>2</xdr:col>
      <xdr:colOff>254240</xdr:colOff>
      <xdr:row>2</xdr:row>
      <xdr:rowOff>125730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9E9158D-3AC3-A01C-357A-7EDA30C0A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" y="0"/>
          <a:ext cx="2060180" cy="1005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169333</xdr:rowOff>
    </xdr:from>
    <xdr:to>
      <xdr:col>1</xdr:col>
      <xdr:colOff>1294630</xdr:colOff>
      <xdr:row>2</xdr:row>
      <xdr:rowOff>36124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B5BBA5-A598-5BE6-0245-5D6EB7DF5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9333"/>
          <a:ext cx="2067213" cy="10097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334250</xdr:colOff>
      <xdr:row>2</xdr:row>
      <xdr:rowOff>53340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AD2E4D-F478-431B-AFD0-2BEF9F340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0180" cy="10058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334250</xdr:colOff>
      <xdr:row>2</xdr:row>
      <xdr:rowOff>49530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C9EE5C-75D6-4D4A-96D3-4CBED6A2C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0180" cy="10058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334250</xdr:colOff>
      <xdr:row>2</xdr:row>
      <xdr:rowOff>53340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F55B80-A64A-4DF9-A508-1F69F78A7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0180" cy="10058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334250</xdr:colOff>
      <xdr:row>2</xdr:row>
      <xdr:rowOff>53340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3CD6F7-874D-4902-897E-F8EFAAF60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0180" cy="10058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8D0184A-7D52-446E-9AE1-07A0BA4180DA}" name="Table6" displayName="Table6" ref="AA5:AI26" totalsRowShown="0" headerRowDxfId="127" headerRowBorderDxfId="126" tableBorderDxfId="125" totalsRowBorderDxfId="124">
  <autoFilter ref="AA5:AI26" xr:uid="{38D0184A-7D52-446E-9AE1-07A0BA4180DA}"/>
  <tableColumns count="9">
    <tableColumn id="9" xr3:uid="{9E70F09D-CEB2-4D07-A17C-3B7CBFD37DF5}" name="Insured Name" dataDxfId="123">
      <calculatedColumnFormula>$C$7</calculatedColumnFormula>
    </tableColumn>
    <tableColumn id="1" xr3:uid="{66B56A10-B1C1-4616-88F7-C5310C8AF992}" name="EPIC #" dataDxfId="122">
      <calculatedColumnFormula>$E$8</calculatedColumnFormula>
    </tableColumn>
    <tableColumn id="2" xr3:uid="{63CDF2DE-36C4-4479-B569-56567C1B8932}" name="PPIC #" dataDxfId="121">
      <calculatedColumnFormula>$E$7</calculatedColumnFormula>
    </tableColumn>
    <tableColumn id="3" xr3:uid="{ACDC1D3E-4601-47EC-9EE0-2448F31E3D54}" name="Location Name" dataDxfId="120">
      <calculatedColumnFormula>Table1[[#This Row],[Location Name]]</calculatedColumnFormula>
    </tableColumn>
    <tableColumn id="4" xr3:uid="{168B6A2E-7AB6-4ECB-A63D-768D6A85E8C7}" name="Location Address" dataDxfId="119">
      <calculatedColumnFormula>Table1[[#This Row],[Location Address]]</calculatedColumnFormula>
    </tableColumn>
    <tableColumn id="5" xr3:uid="{12B7909C-D651-417F-B7F3-4C0A8D71B022}" name="Location City" dataDxfId="118">
      <calculatedColumnFormula>Table1[[#This Row],[City]]</calculatedColumnFormula>
    </tableColumn>
    <tableColumn id="6" xr3:uid="{59CE3916-7A5B-49A8-9FA6-B359AF3FDE20}" name="Location State" dataDxfId="117">
      <calculatedColumnFormula>Table1[[#This Row],[State]]</calculatedColumnFormula>
    </tableColumn>
    <tableColumn id="7" xr3:uid="{7B93F039-4D34-46CD-B6DB-E0197F2E40DA}" name="Location Zip" dataDxfId="116">
      <calculatedColumnFormula>Table1[[#This Row],[Zip]]</calculatedColumnFormula>
    </tableColumn>
    <tableColumn id="8" xr3:uid="{066E2ECE-0A00-44FE-B251-4E4D2F5742A8}" name="Location Value" dataDxfId="115" dataCellStyle="Currency">
      <calculatedColumnFormula>Table1[[#This Row],[Per Location Value]]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D40B29-079C-4801-87F9-F61B758E73BB}" name="Table1" displayName="Table1" ref="A7:P27" totalsRowShown="0" headerRowDxfId="114" dataDxfId="112" headerRowBorderDxfId="113" tableBorderDxfId="111" totalsRowBorderDxfId="110" dataCellStyle="Currency">
  <autoFilter ref="A7:P27" xr:uid="{7AD40B29-079C-4801-87F9-F61B758E73BB}"/>
  <tableColumns count="16">
    <tableColumn id="1" xr3:uid="{F3111FCF-AD57-4FA0-909B-58558F4203BA}" name="Location #" dataDxfId="109"/>
    <tableColumn id="2" xr3:uid="{9E37FDEB-EC40-4B5E-9FBF-712A6723C5EF}" name="Location Name" dataDxfId="108"/>
    <tableColumn id="3" xr3:uid="{A9C79B91-87DE-43FE-A3F3-398D5355AA07}" name="Location Address" dataDxfId="107"/>
    <tableColumn id="4" xr3:uid="{BC5541D5-23B7-4883-B156-6E2A38B1AA42}" name="City" dataDxfId="106"/>
    <tableColumn id="5" xr3:uid="{DFEE198F-6C1F-436B-B86D-610857C25794}" name="State" dataDxfId="105"/>
    <tableColumn id="6" xr3:uid="{795EE364-AC3A-451E-8646-7F5C273017CF}" name="Zip" dataDxfId="104"/>
    <tableColumn id="7" xr3:uid="{4FD5F51E-6252-40ED-855B-952BAE0B2EE0}" name="Per Location Value" dataDxfId="103">
      <calculatedColumnFormula>SUM(I8:O8)</calculatedColumnFormula>
    </tableColumn>
    <tableColumn id="8" xr3:uid="{1916AC85-15DB-4E90-A5B7-FC53F3FC8235}" name="Loc. #" dataDxfId="102">
      <calculatedColumnFormula>Table1[[#This Row],[Location '#]]</calculatedColumnFormula>
    </tableColumn>
    <tableColumn id="9" xr3:uid="{551757A9-A2A9-40ED-B374-4F0DE571031B}" name="Building Values Per Location" dataDxfId="101" dataCellStyle="Currency"/>
    <tableColumn id="10" xr3:uid="{BAA51627-6D75-4B34-9834-26830274B49F}" name="BPP Per Location" dataDxfId="100" dataCellStyle="Currency">
      <calculatedColumnFormula>SUMIF(Buildings!A:A,Table1[[#This Row],[Loc. '#]],Buildings!G:G)</calculatedColumnFormula>
    </tableColumn>
    <tableColumn id="11" xr3:uid="{2BFDD16C-BC68-4756-95AC-37E70F383043}" name="Inventory/Stock Per Location" dataDxfId="99" dataCellStyle="Currency">
      <calculatedColumnFormula>SUMIF(Buildings!A:A,Table1[[#This Row],[Loc. '#]],Buildings!H:H)</calculatedColumnFormula>
    </tableColumn>
    <tableColumn id="12" xr3:uid="{A7101A53-58C3-471C-868C-33C2B3A285E4}" name="Business Income Per Location" dataDxfId="98" dataCellStyle="Currency">
      <calculatedColumnFormula>SUMIF(Buildings!A:A,Table1[[#This Row],[Loc. '#]],Buildings!I:I)</calculatedColumnFormula>
    </tableColumn>
    <tableColumn id="13" xr3:uid="{DA619CDD-9D09-4B0D-BAA1-1AC731875DFC}" name="Amusement Equipment &amp; Attractions Per Location" dataDxfId="97" dataCellStyle="Currency">
      <calculatedColumnFormula>SUMIF('Amusment Equip. &amp; Attractions'!A:A,Table1[[#This Row],[Loc. '#]],'Amusment Equip. &amp; Attractions'!G:G)</calculatedColumnFormula>
    </tableColumn>
    <tableColumn id="14" xr3:uid="{55D54CD3-65B8-4DF0-AA46-34EBBF4AA3C8}" name="Water Park Equipment &amp; Attractions Per Location" dataDxfId="96" dataCellStyle="Currency">
      <calculatedColumnFormula>SUMIF('Water Park Equip. &amp; Attractions'!A:A,Table1[[#This Row],[Loc. '#]],'Water Park Equip. &amp; Attractions'!G:G)</calculatedColumnFormula>
    </tableColumn>
    <tableColumn id="15" xr3:uid="{6F114047-48BB-4CBC-8B11-100063A8A173}" name="Misc. Equipment &amp; Tools Total Per Location" dataDxfId="95" dataCellStyle="Currency">
      <calculatedColumnFormula>SUMIF('Misc. Tools &amp; Equip'!A:A,Table1[[#This Row],[Loc. '#]],'Misc. Tools &amp; Equip'!G:G)</calculatedColumnFormula>
    </tableColumn>
    <tableColumn id="16" xr3:uid="{4BFBE35F-3E64-4FE8-9909-9A84A6F6E9B9}" name="Per Location $" dataDxfId="94" dataCellStyle="Currency">
      <calculatedColumnFormula>Table1[[#This Row],[Per Location Value]]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011D66-9C5F-48CA-BAF1-AB819AEF78E2}" name="Table2" displayName="Table2" ref="A9:AZ52" totalsRowShown="0" headerRowDxfId="93" headerRowBorderDxfId="92" tableBorderDxfId="91">
  <autoFilter ref="A9:AZ52" xr:uid="{35011D66-9C5F-48CA-BAF1-AB819AEF78E2}"/>
  <tableColumns count="52">
    <tableColumn id="1" xr3:uid="{6B4706C2-F82A-41A3-B969-FCC083EF1E9E}" name="Location #" dataDxfId="90"/>
    <tableColumn id="2" xr3:uid="{A8BD2B1E-B7DE-4BC9-B8B7-51644BA747BF}" name="Building #" dataDxfId="89"/>
    <tableColumn id="3" xr3:uid="{9AD4BFC6-9E7C-4331-A63F-D97208E3B22A}" name="Building Name" dataDxfId="88"/>
    <tableColumn id="4" xr3:uid="{3DE9D3B1-97B1-46E0-9D60-4EDE406AE260}" name="Year Built" dataDxfId="87"/>
    <tableColumn id="5" xr3:uid="{B51EC70D-03D1-4FE7-8D75-BC335F688F4F}" name="Construction Type" dataDxfId="86"/>
    <tableColumn id="6" xr3:uid="{2A3BAD8C-7B0F-4A1A-BF54-4739FDAAEECC}" name="Building Value" dataDxfId="85" dataCellStyle="Currency"/>
    <tableColumn id="7" xr3:uid="{BB658BFF-DD2F-47EA-93B9-ECD96E70DFFA}" name="Business Personal Property Value" dataDxfId="84" dataCellStyle="Currency"/>
    <tableColumn id="8" xr3:uid="{A9D2543F-CA6C-4751-9802-CAE64AF9D9FC}" name="Inventory/Stock Value" dataDxfId="83" dataCellStyle="Currency"/>
    <tableColumn id="9" xr3:uid="{0F282373-2958-46B9-81ED-8BCB1720468B}" name="Business Income Value" dataDxfId="82" dataCellStyle="Currency"/>
    <tableColumn id="10" xr3:uid="{B5A7988B-23D2-404C-8266-D8FD335D9232}" name="Total Value Per Building" dataDxfId="81" dataCellStyle="Currency">
      <calculatedColumnFormula>SUM(F10:I10)</calculatedColumnFormula>
    </tableColumn>
    <tableColumn id="14" xr3:uid="{40CC968E-8585-40CF-BD06-78DE19D97F8E}" name="Year Roof Updated" dataDxfId="80"/>
    <tableColumn id="15" xr3:uid="{C01A4D91-5831-4F4A-BB79-2ABA743986BD}" name="Roof Type" dataDxfId="79"/>
    <tableColumn id="16" xr3:uid="{3E2E2EB6-946E-4ECC-87FD-7D0004548B81}" name="Square Feet" dataDxfId="78"/>
    <tableColumn id="17" xr3:uid="{127CC672-F0B1-4DE5-8DAB-E114133D15CB}" name="# of Stories" dataDxfId="77"/>
    <tableColumn id="18" xr3:uid="{17A9CA97-11F6-4DF3-9954-57F15F555429}" name="Sprinklers?" dataDxfId="76"/>
    <tableColumn id="19" xr3:uid="{DC6DEEDF-1011-4CC9-B478-582D60C4A1E0}" name="Occupancy Type" dataDxfId="75"/>
    <tableColumn id="11" xr3:uid="{12C96E61-56FE-40D2-92BF-0D8D1F7E9A5B}" name="Amusement Equip. Value" dataDxfId="74" dataCellStyle="Currency">
      <calculatedColumnFormula>SUMIFS(Table4[Stated Value],Table4[Location '#],Table2[[#This Row],[Location '#]],Table4[Building '#],Table2[[#This Row],[Building '#]])</calculatedColumnFormula>
    </tableColumn>
    <tableColumn id="12" xr3:uid="{276ECA14-BCD7-48B5-B98A-19212B038BE1}" name="Waterpark Equip. Value" dataDxfId="73" dataCellStyle="Currency">
      <calculatedColumnFormula>SUMIFS(Table3[Stated Value],Table3[Location '#],Table2[[#This Row],[Location '#]],Table3[Building '#],Table2[[#This Row],[Building '#]])</calculatedColumnFormula>
    </tableColumn>
    <tableColumn id="13" xr3:uid="{DAF3775B-F796-4DB6-9E3C-D5C8FE1258E2}" name="Misc. Tools &amp; Equip. Value" dataDxfId="72" dataCellStyle="Currency">
      <calculatedColumnFormula>SUMIFS(Table5[Stated Value],Table5[Location '#],Table2[[#This Row],[Location '#]],Table5[Building '#],Table2[[#This Row],[Building '#]])</calculatedColumnFormula>
    </tableColumn>
    <tableColumn id="20" xr3:uid="{9C88ABEF-DB80-418D-9685-C93B82E3DF73}" name="Total of Values &amp; Equipment Per Building" dataDxfId="71" dataCellStyle="Currency">
      <calculatedColumnFormula>Table2[[#This Row],[Total Value Per Building]]+Table2[[#This Row],[Amusement Equip. Value]]+Table2[[#This Row],[Waterpark Equip. Value]]+Table2[[#This Row],[Misc. Tools &amp; Equip. Value]]</calculatedColumnFormula>
    </tableColumn>
    <tableColumn id="22" xr3:uid="{14024143-0D08-4DFE-B930-2023B516D586}" name="Account Name" dataDxfId="70" dataCellStyle="Currency">
      <calculatedColumnFormula>'LDP Table Info'!$B$2</calculatedColumnFormula>
    </tableColumn>
    <tableColumn id="23" xr3:uid="{1C1085BC-3DA4-4C57-AB41-1D5BEB9AD8EB}" name="PPIC#" dataDxfId="69" dataCellStyle="Currency">
      <calculatedColumnFormula>'LDP Table Info'!$C$2</calculatedColumnFormula>
    </tableColumn>
    <tableColumn id="24" xr3:uid="{B52C13A9-F872-4EE9-ADF2-2F857B8E1C8A}" name="EPIC#" dataDxfId="68" dataCellStyle="Currency">
      <calculatedColumnFormula>'LDP Table Info'!$D$2</calculatedColumnFormula>
    </tableColumn>
    <tableColumn id="25" xr3:uid="{00B3E97E-A6F0-4BA0-9FD6-4473C4B4EB10}" name="Eff. Date" dataDxfId="67" dataCellStyle="Currency">
      <calculatedColumnFormula>'LDP Table Info'!$E$2</calculatedColumnFormula>
    </tableColumn>
    <tableColumn id="26" xr3:uid="{6E8FE879-4F34-429A-B870-0B0FE0905A1A}" name="Exp. Date" dataDxfId="66" dataCellStyle="Currency">
      <calculatedColumnFormula>'LDP Table Info'!$F$2</calculatedColumnFormula>
    </tableColumn>
    <tableColumn id="27" xr3:uid="{F355DD25-26FF-4BDA-86D4-770A6F30FE7B}" name="Total Reported Values" dataDxfId="65" dataCellStyle="Currency">
      <calculatedColumnFormula>'LDP Table Info'!$G$2</calculatedColumnFormula>
    </tableColumn>
    <tableColumn id="28" xr3:uid="{08DAAB85-E74A-4205-B50E-47F7B408DD18}" name="Total Insured Value / Total Policy Limits" dataDxfId="64" dataCellStyle="Currency">
      <calculatedColumnFormula>'LDP Table Info'!$H$2</calculatedColumnFormula>
    </tableColumn>
    <tableColumn id="29" xr3:uid="{82C0EE79-3B78-4078-AE2D-03639D1E47B8}" name="Underlying Policy Limit" dataDxfId="63" dataCellStyle="Currency">
      <calculatedColumnFormula>'LDP Table Info'!$I$2</calculatedColumnFormula>
    </tableColumn>
    <tableColumn id="30" xr3:uid="{8FBF4447-2FA3-48B6-BFE2-8B2BD508747E}" name="PP Limit" dataDxfId="62" dataCellStyle="Currency">
      <calculatedColumnFormula>'LDP Table Info'!$J$2</calculatedColumnFormula>
    </tableColumn>
    <tableColumn id="31" xr3:uid="{183D14BF-816E-4BC8-B0EC-98ECF0EA33F7}" name="XS Limit" dataDxfId="61" dataCellStyle="Currency">
      <calculatedColumnFormula>'LDP Table Info'!$K$2</calculatedColumnFormula>
    </tableColumn>
    <tableColumn id="32" xr3:uid="{FCCA7B5C-E6FA-4ACB-846B-60671932DD5E}" name="Total Premium" dataDxfId="60" dataCellStyle="Currency">
      <calculatedColumnFormula>'LDP Table Info'!$L$2</calculatedColumnFormula>
    </tableColumn>
    <tableColumn id="33" xr3:uid="{97D13978-A14D-4D39-BC53-305608D59BD5}" name="Underlying Policy Premium" dataDxfId="59" dataCellStyle="Currency">
      <calculatedColumnFormula>'LDP Table Info'!$M$2</calculatedColumnFormula>
    </tableColumn>
    <tableColumn id="34" xr3:uid="{D047CC1E-0237-4894-B5FD-4FF06B1E5575}" name="PP Premium" dataDxfId="58" dataCellStyle="Currency">
      <calculatedColumnFormula>'LDP Table Info'!$N$2</calculatedColumnFormula>
    </tableColumn>
    <tableColumn id="35" xr3:uid="{DA0F4383-F76F-4A0A-8450-52A52E6AF97C}" name="XS Premium" dataDxfId="57" dataCellStyle="Currency">
      <calculatedColumnFormula>'LDP Table Info'!$O$2</calculatedColumnFormula>
    </tableColumn>
    <tableColumn id="36" xr3:uid="{B1E9E4CE-03EF-4321-86EC-14404A965A01}" name="XS CAT Premium" dataDxfId="56" dataCellStyle="Currency">
      <calculatedColumnFormula>'LDP Table Info'!$P$2</calculatedColumnFormula>
    </tableColumn>
    <tableColumn id="37" xr3:uid="{FC572F32-D5D4-4414-B728-1490F48AF728}" name="SUBLIMIT: Earthquake" dataDxfId="55" dataCellStyle="Currency">
      <calculatedColumnFormula>'LDP Table Info'!$Q$2</calculatedColumnFormula>
    </tableColumn>
    <tableColumn id="38" xr3:uid="{615D2C19-B4FA-4354-B50F-B60F8809D50E}" name="SUBLIMIT: Named &amp; Numbered Windstorm" dataDxfId="54" dataCellStyle="Currency">
      <calculatedColumnFormula>'LDP Table Info'!$R$2</calculatedColumnFormula>
    </tableColumn>
    <tableColumn id="39" xr3:uid="{BFD6E1D5-A761-444E-95BB-DEB24311A5A9}" name="SUBLIMIT: Tornado &amp; Hail" dataDxfId="53" dataCellStyle="Currency">
      <calculatedColumnFormula>'LDP Table Info'!$S$2</calculatedColumnFormula>
    </tableColumn>
    <tableColumn id="40" xr3:uid="{DF5732D8-A4CA-4FAF-BBFF-48071BBA542B}" name="SUBLIMIT: Flood" dataDxfId="52" dataCellStyle="Currency">
      <calculatedColumnFormula>'LDP Table Info'!$T$2</calculatedColumnFormula>
    </tableColumn>
    <tableColumn id="41" xr3:uid="{7AA88266-451F-4625-8B21-6742E4A15F65}" name="SUBLIMIT: Wildfire" dataDxfId="51" dataCellStyle="Currency">
      <calculatedColumnFormula>'LDP Table Info'!$U$2</calculatedColumnFormula>
    </tableColumn>
    <tableColumn id="42" xr3:uid="{9472870C-B207-46B8-8DB2-D87B4CCBB962}" name="DEDUCTIBLE: AOP" dataDxfId="50" dataCellStyle="Currency">
      <calculatedColumnFormula>'LDP Table Info'!$V$2</calculatedColumnFormula>
    </tableColumn>
    <tableColumn id="43" xr3:uid="{49172368-A698-4A15-98A8-71196601F5E8}" name="DEDUCTIBLE: Earthquake" dataDxfId="49" dataCellStyle="Currency">
      <calculatedColumnFormula>'LDP Table Info'!$W$2</calculatedColumnFormula>
    </tableColumn>
    <tableColumn id="44" xr3:uid="{95474A25-0315-45A5-87CB-1E5C41FF3914}" name="DEDUCTIBLE: Named &amp; Numbered Windstorm" dataDxfId="48" dataCellStyle="Currency">
      <calculatedColumnFormula>'LDP Table Info'!$X$2</calculatedColumnFormula>
    </tableColumn>
    <tableColumn id="45" xr3:uid="{7EFFC3C5-B7CF-4362-87DB-6B1488C95F52}" name="DEDUCTIBLE: Tornado &amp; Hail" dataDxfId="47" dataCellStyle="Currency">
      <calculatedColumnFormula>'LDP Table Info'!$Y$2</calculatedColumnFormula>
    </tableColumn>
    <tableColumn id="46" xr3:uid="{C1102354-A2EE-4F1D-B618-DDBEC7E8E237}" name="DEDUCTIBLE: Flood" dataDxfId="46" dataCellStyle="Currency">
      <calculatedColumnFormula>'LDP Table Info'!$Z$2</calculatedColumnFormula>
    </tableColumn>
    <tableColumn id="47" xr3:uid="{2760FBDB-4E8E-4098-AF66-66E8011A1F95}" name="DEDUCTIBLE: Wildfire" dataDxfId="45" dataCellStyle="Currency">
      <calculatedColumnFormula>'LDP Table Info'!$AA$2</calculatedColumnFormula>
    </tableColumn>
    <tableColumn id="48" xr3:uid="{AA838AD9-1591-44EF-8E82-23FE5862FA3D}" name="Column1" dataDxfId="44" dataCellStyle="Currency">
      <calculatedColumnFormula>'LDP Table Info'!$AB$2</calculatedColumnFormula>
    </tableColumn>
    <tableColumn id="21" xr3:uid="{87B8B4CF-6329-440C-B102-86F456763917}" name="Location Name" dataDxfId="43" dataCellStyle="Currency">
      <calculatedColumnFormula>_xlfn.XLOOKUP(Table2[[#This Row],[Location '#]],Table1[Location '#],Table1[Location Name],,0,)</calculatedColumnFormula>
    </tableColumn>
    <tableColumn id="49" xr3:uid="{D4B1DFB5-24B5-42A9-B9FF-EB3ABE2CF908}" name="Location Address" dataDxfId="42" dataCellStyle="Currency">
      <calculatedColumnFormula>_xlfn.XLOOKUP(Table2[[#This Row],[Location '#]],Table1[Location '#],Table1[Location Address],,0,)</calculatedColumnFormula>
    </tableColumn>
    <tableColumn id="50" xr3:uid="{3742BA7D-F43A-4D17-8A5B-05FD798BE8AF}" name="City" dataDxfId="41" dataCellStyle="Currency">
      <calculatedColumnFormula>_xlfn.XLOOKUP(Table2[[#This Row],[Location '#]],Table1[Location '#],Table1[City],,0,)</calculatedColumnFormula>
    </tableColumn>
    <tableColumn id="51" xr3:uid="{CF0B89D3-C3C3-4A40-9CE8-BE0E2EA014DF}" name="State" dataDxfId="40" dataCellStyle="Currency">
      <calculatedColumnFormula>_xlfn.XLOOKUP(Table2[[#This Row],[Location '#]],Table1[Location '#],Table1[State],,0,)</calculatedColumnFormula>
    </tableColumn>
    <tableColumn id="52" xr3:uid="{0331E7F7-7A96-49CC-8DB6-4FC2B32E0596}" name="Zip" dataDxfId="39" dataCellStyle="Currency">
      <calculatedColumnFormula>_xlfn.XLOOKUP(Table2[[#This Row],[Location '#]],Table1[Location '#],Table1[Zip],,0,)</calculatedColumnFormula>
    </tableColumn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B61ED43-23E2-49BA-B899-4C4D653138FC}" name="Table4" displayName="Table4" ref="A7:I52" totalsRowShown="0" headerRowDxfId="38" headerRowBorderDxfId="37" tableBorderDxfId="36" totalsRowBorderDxfId="35">
  <autoFilter ref="A7:I52" xr:uid="{7B61ED43-23E2-49BA-B899-4C4D653138FC}"/>
  <tableColumns count="9">
    <tableColumn id="1" xr3:uid="{8C2FED77-B888-4013-A3CA-C4DC4D7BAF6E}" name="Location #" dataDxfId="34"/>
    <tableColumn id="2" xr3:uid="{B621E3DD-7B7A-4EC3-988F-663C20068629}" name="Building #" dataDxfId="33"/>
    <tableColumn id="3" xr3:uid="{C841C0FB-2E40-4039-8F24-B070D815F52F}" name="Item #" dataDxfId="32"/>
    <tableColumn id="4" xr3:uid="{E0954012-85F6-45F1-B95D-6DEFA5B19E55}" name="Ride/Equipment Name" dataDxfId="31"/>
    <tableColumn id="5" xr3:uid="{5F817E1A-1AD8-44F7-A70A-CDFA29B0EC03}" name="Year Built" dataDxfId="30"/>
    <tableColumn id="6" xr3:uid="{2D7D7525-1263-46EB-A5BA-5ED18874FEEA}" name="Construction Type" dataDxfId="29"/>
    <tableColumn id="7" xr3:uid="{B90D6CAF-F4E6-4F01-BB20-FDD521B0149A}" name="Stated Value" dataDxfId="28" dataCellStyle="Currency"/>
    <tableColumn id="8" xr3:uid="{4E7B612B-E5A7-4631-AEB1-CD98B5E8FDDD}" name="Manufacturer" dataDxfId="27"/>
    <tableColumn id="9" xr3:uid="{CDC518AB-3A70-47F2-9513-4D7BFC9B701A}" name="Serial Number" dataDxfId="26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2042128-1450-422B-987F-FFDE82B1BC04}" name="Table3" displayName="Table3" ref="A7:I52" totalsRowShown="0" headerRowDxfId="25" headerRowBorderDxfId="24" tableBorderDxfId="23" totalsRowBorderDxfId="22">
  <autoFilter ref="A7:I52" xr:uid="{72042128-1450-422B-987F-FFDE82B1BC04}"/>
  <tableColumns count="9">
    <tableColumn id="1" xr3:uid="{F0E902A4-8B31-4753-85A5-C837CFA54B77}" name="Location #" dataDxfId="21"/>
    <tableColumn id="2" xr3:uid="{B3FDF973-AEA5-426A-B6D4-2D9ECD386F87}" name="Building #" dataDxfId="20"/>
    <tableColumn id="3" xr3:uid="{61E27A3D-E0A3-400E-899F-D2CB09434C1F}" name="Item #" dataDxfId="19"/>
    <tableColumn id="4" xr3:uid="{00ACB9E7-DAA8-4685-B968-BE28412B0226}" name="Water Ride/Equipment Name" dataDxfId="18"/>
    <tableColumn id="5" xr3:uid="{2EB9241C-7E07-454D-8C9D-8DB94AFF3453}" name="Year Built" dataDxfId="17"/>
    <tableColumn id="6" xr3:uid="{B5788737-5DC1-408C-AFEF-4B5FF24048FE}" name="Construction Type" dataDxfId="16"/>
    <tableColumn id="7" xr3:uid="{720B744F-AACB-4C70-B40E-5E84924286AD}" name="Stated Value" dataDxfId="15" dataCellStyle="Currency"/>
    <tableColumn id="8" xr3:uid="{8993465A-D6E4-44DD-8B57-F8338C6A1FA1}" name="Manufacturer" dataDxfId="14"/>
    <tableColumn id="9" xr3:uid="{B897AA81-31CA-4CDC-8A37-E53C7879F236}" name="Serial Number" dataDxfId="1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42A0B70-F5F1-4520-9B97-1E594E64ADC0}" name="Table5" displayName="Table5" ref="A7:I52" totalsRowShown="0" headerRowDxfId="12" headerRowBorderDxfId="11" tableBorderDxfId="10" totalsRowBorderDxfId="9">
  <autoFilter ref="A7:I52" xr:uid="{642A0B70-F5F1-4520-9B97-1E594E64ADC0}"/>
  <tableColumns count="9">
    <tableColumn id="1" xr3:uid="{88377D81-2B8C-4890-A286-F2CE0530516E}" name="Location #" dataDxfId="8"/>
    <tableColumn id="2" xr3:uid="{50181E78-560A-45B3-8B62-7EDEE40AF7EB}" name="Building #" dataDxfId="7"/>
    <tableColumn id="3" xr3:uid="{91907DDB-3AC9-4EAD-8D6E-BF3EED749EBF}" name="Item #" dataDxfId="6"/>
    <tableColumn id="4" xr3:uid="{FC6E23BA-66D8-49C5-BCFC-68B9D758D7E0}" name="Water Ride/Equipment Name" dataDxfId="5"/>
    <tableColumn id="5" xr3:uid="{343285FD-BB4A-4345-93BE-6EB91121B1F1}" name="Year Built" dataDxfId="4"/>
    <tableColumn id="6" xr3:uid="{E779734F-CF12-49F1-BCBD-168EB900CB24}" name="Construction Type" dataDxfId="3"/>
    <tableColumn id="7" xr3:uid="{B0FBC4ED-B15A-4963-94C8-E469D9B4FC49}" name="Stated Value" dataDxfId="2" dataCellStyle="Currency"/>
    <tableColumn id="8" xr3:uid="{74CA2297-B069-4CD5-A776-C75A4363EF9F}" name="Manufacturer" dataDxfId="1"/>
    <tableColumn id="9" xr3:uid="{042B6C0B-49EE-4919-996D-FB354192C967}" name="Serial Number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1EAB8-B057-4F09-91A0-38BF46B45BA9}">
  <dimension ref="B1:AI46"/>
  <sheetViews>
    <sheetView topLeftCell="A14" zoomScaleNormal="100" workbookViewId="0">
      <selection activeCell="C30" sqref="C30"/>
    </sheetView>
  </sheetViews>
  <sheetFormatPr defaultRowHeight="14.4" x14ac:dyDescent="0.3"/>
  <cols>
    <col min="2" max="2" width="23.109375" customWidth="1"/>
    <col min="3" max="3" width="50.6640625" style="1" customWidth="1"/>
    <col min="4" max="4" width="23.6640625" bestFit="1" customWidth="1"/>
    <col min="5" max="5" width="25.5546875" customWidth="1"/>
    <col min="27" max="27" width="40.6640625" customWidth="1"/>
    <col min="28" max="29" width="20.6640625" customWidth="1"/>
    <col min="30" max="31" width="40.6640625" customWidth="1"/>
    <col min="32" max="32" width="30.6640625" customWidth="1"/>
    <col min="33" max="36" width="20.6640625" customWidth="1"/>
  </cols>
  <sheetData>
    <row r="1" spans="2:35" s="148" customFormat="1" x14ac:dyDescent="0.3">
      <c r="C1" s="149"/>
    </row>
    <row r="2" spans="2:35" ht="69.45" customHeight="1" x14ac:dyDescent="0.3"/>
    <row r="3" spans="2:35" ht="20.100000000000001" customHeight="1" x14ac:dyDescent="0.3">
      <c r="B3" s="168" t="s">
        <v>60</v>
      </c>
      <c r="C3" s="169"/>
      <c r="D3" s="29" t="s">
        <v>64</v>
      </c>
      <c r="E3" s="14" t="s">
        <v>62</v>
      </c>
    </row>
    <row r="4" spans="2:35" ht="20.100000000000001" customHeight="1" x14ac:dyDescent="0.3">
      <c r="B4" s="170"/>
      <c r="C4" s="171"/>
      <c r="D4" s="29" t="s">
        <v>65</v>
      </c>
      <c r="E4" s="30"/>
    </row>
    <row r="5" spans="2:35" ht="20.100000000000001" customHeight="1" x14ac:dyDescent="0.3">
      <c r="B5" s="172"/>
      <c r="C5" s="173"/>
      <c r="D5" s="29" t="s">
        <v>66</v>
      </c>
      <c r="E5" s="30"/>
      <c r="AA5" s="88" t="s">
        <v>34</v>
      </c>
      <c r="AB5" s="87" t="s">
        <v>99</v>
      </c>
      <c r="AC5" s="88" t="s">
        <v>100</v>
      </c>
      <c r="AD5" s="88" t="s">
        <v>41</v>
      </c>
      <c r="AE5" s="88" t="s">
        <v>42</v>
      </c>
      <c r="AF5" s="88" t="s">
        <v>101</v>
      </c>
      <c r="AG5" s="88" t="s">
        <v>102</v>
      </c>
      <c r="AH5" s="88" t="s">
        <v>103</v>
      </c>
      <c r="AI5" s="89" t="s">
        <v>104</v>
      </c>
    </row>
    <row r="6" spans="2:35" x14ac:dyDescent="0.3">
      <c r="AA6" s="50">
        <f t="shared" ref="AA6:AA7" si="0">$C$7</f>
        <v>0</v>
      </c>
      <c r="AB6" s="48">
        <f>$E$8</f>
        <v>0</v>
      </c>
      <c r="AC6" s="50">
        <f t="shared" ref="AC6" si="1">$E$7</f>
        <v>0</v>
      </c>
      <c r="AD6" s="50" t="e">
        <f>Table1[[#This Row],[Location Name]]</f>
        <v>#VALUE!</v>
      </c>
      <c r="AE6" s="50" t="e">
        <f>Table1[[#This Row],[Location Address]]</f>
        <v>#VALUE!</v>
      </c>
      <c r="AF6" s="50" t="e">
        <f>Table1[[#This Row],[City]]</f>
        <v>#VALUE!</v>
      </c>
      <c r="AG6" s="50" t="e">
        <f>Table1[[#This Row],[State]]</f>
        <v>#VALUE!</v>
      </c>
      <c r="AH6" s="90" t="e">
        <f>Table1[[#This Row],[Zip]]</f>
        <v>#VALUE!</v>
      </c>
      <c r="AI6" s="91" t="e">
        <f>Table1[[#This Row],[Per Location Value]]</f>
        <v>#VALUE!</v>
      </c>
    </row>
    <row r="7" spans="2:35" x14ac:dyDescent="0.3">
      <c r="B7" s="5" t="s">
        <v>34</v>
      </c>
      <c r="D7" s="77" t="s">
        <v>98</v>
      </c>
      <c r="AA7" s="50">
        <f t="shared" si="0"/>
        <v>0</v>
      </c>
      <c r="AB7" s="48">
        <f>$E$8</f>
        <v>0</v>
      </c>
      <c r="AC7" s="50">
        <f>$E$7</f>
        <v>0</v>
      </c>
      <c r="AD7" s="50" t="e">
        <f>Table1[[#This Row],[Location Name]]</f>
        <v>#VALUE!</v>
      </c>
      <c r="AE7" s="50" t="e">
        <f>Table1[[#This Row],[Location Address]]</f>
        <v>#VALUE!</v>
      </c>
      <c r="AF7" s="50" t="e">
        <f>Table1[[#This Row],[City]]</f>
        <v>#VALUE!</v>
      </c>
      <c r="AG7" s="50" t="e">
        <f>Table1[[#This Row],[State]]</f>
        <v>#VALUE!</v>
      </c>
      <c r="AH7" s="90" t="e">
        <f>Table1[[#This Row],[Zip]]</f>
        <v>#VALUE!</v>
      </c>
      <c r="AI7" s="92" t="e">
        <f>Table1[[#This Row],[Per Location Value]]</f>
        <v>#VALUE!</v>
      </c>
    </row>
    <row r="8" spans="2:35" x14ac:dyDescent="0.3">
      <c r="B8" s="5" t="s">
        <v>35</v>
      </c>
      <c r="D8" s="77" t="s">
        <v>97</v>
      </c>
      <c r="AA8">
        <f>$C$7</f>
        <v>0</v>
      </c>
      <c r="AB8" s="47">
        <f>$E$8</f>
        <v>0</v>
      </c>
      <c r="AC8" s="8">
        <f>$E$7</f>
        <v>0</v>
      </c>
      <c r="AD8" s="8" t="str">
        <f>Table1[[#This Row],[Location Name]]</f>
        <v>Mobile Equipment</v>
      </c>
      <c r="AE8" s="8" t="str">
        <f>Table1[[#This Row],[Location Address]]</f>
        <v>Various Locations</v>
      </c>
      <c r="AF8" s="8">
        <f>Table1[[#This Row],[City]]</f>
        <v>0</v>
      </c>
      <c r="AG8" s="8">
        <f>Table1[[#This Row],[State]]</f>
        <v>0</v>
      </c>
      <c r="AH8" s="93">
        <f>Table1[[#This Row],[Zip]]</f>
        <v>0</v>
      </c>
      <c r="AI8" s="92">
        <f>Table1[[#This Row],[Per Location Value]]</f>
        <v>0</v>
      </c>
    </row>
    <row r="9" spans="2:35" x14ac:dyDescent="0.3">
      <c r="AA9">
        <f>$C$7</f>
        <v>0</v>
      </c>
      <c r="AB9" s="47">
        <f>$E$8</f>
        <v>0</v>
      </c>
      <c r="AC9" s="8">
        <f>$E$7</f>
        <v>0</v>
      </c>
      <c r="AD9" s="8">
        <f>Table1[[#This Row],[Location Name]]</f>
        <v>0</v>
      </c>
      <c r="AE9" s="8">
        <f>Table1[[#This Row],[Location Address]]</f>
        <v>0</v>
      </c>
      <c r="AF9" s="8">
        <f>Table1[[#This Row],[City]]</f>
        <v>0</v>
      </c>
      <c r="AG9" s="8">
        <f>Table1[[#This Row],[State]]</f>
        <v>0</v>
      </c>
      <c r="AH9" s="93">
        <f>Table1[[#This Row],[Zip]]</f>
        <v>0</v>
      </c>
      <c r="AI9" s="92">
        <f>Table1[[#This Row],[Per Location Value]]</f>
        <v>0</v>
      </c>
    </row>
    <row r="10" spans="2:35" x14ac:dyDescent="0.3">
      <c r="B10" s="5" t="s">
        <v>71</v>
      </c>
      <c r="D10" s="77" t="s">
        <v>74</v>
      </c>
      <c r="E10" s="43"/>
      <c r="AA10">
        <f>$C$7</f>
        <v>0</v>
      </c>
      <c r="AB10" s="47">
        <f>$E$8</f>
        <v>0</v>
      </c>
      <c r="AC10" s="8">
        <f>$E$7</f>
        <v>0</v>
      </c>
      <c r="AD10" s="8">
        <f>Table1[[#This Row],[Location Name]]</f>
        <v>0</v>
      </c>
      <c r="AE10" s="8">
        <f>Table1[[#This Row],[Location Address]]</f>
        <v>0</v>
      </c>
      <c r="AF10" s="8">
        <f>Table1[[#This Row],[City]]</f>
        <v>0</v>
      </c>
      <c r="AG10" s="8">
        <f>Table1[[#This Row],[State]]</f>
        <v>0</v>
      </c>
      <c r="AH10" s="93">
        <f>Table1[[#This Row],[Zip]]</f>
        <v>0</v>
      </c>
      <c r="AI10" s="92">
        <f>Table1[[#This Row],[Per Location Value]]</f>
        <v>0</v>
      </c>
    </row>
    <row r="11" spans="2:35" x14ac:dyDescent="0.3">
      <c r="B11" s="5" t="s">
        <v>72</v>
      </c>
      <c r="D11" s="77" t="s">
        <v>75</v>
      </c>
      <c r="AA11">
        <f t="shared" ref="AA11:AA22" si="2">$C$7</f>
        <v>0</v>
      </c>
      <c r="AB11" s="47">
        <f t="shared" ref="AB11:AB22" si="3">$E$8</f>
        <v>0</v>
      </c>
      <c r="AC11" s="8">
        <f t="shared" ref="AC11:AC22" si="4">$E$7</f>
        <v>0</v>
      </c>
      <c r="AD11" s="8">
        <f>Table1[[#This Row],[Location Name]]</f>
        <v>0</v>
      </c>
      <c r="AE11" s="8">
        <f>Table1[[#This Row],[Location Address]]</f>
        <v>0</v>
      </c>
      <c r="AF11" s="8">
        <f>Table1[[#This Row],[City]]</f>
        <v>0</v>
      </c>
      <c r="AG11" s="8">
        <f>Table1[[#This Row],[State]]</f>
        <v>0</v>
      </c>
      <c r="AH11" s="93">
        <f>Table1[[#This Row],[Zip]]</f>
        <v>0</v>
      </c>
      <c r="AI11" s="94">
        <f>Table1[[#This Row],[Per Location Value]]</f>
        <v>0</v>
      </c>
    </row>
    <row r="12" spans="2:35" x14ac:dyDescent="0.3">
      <c r="B12" s="5" t="s">
        <v>73</v>
      </c>
      <c r="AA12">
        <f t="shared" si="2"/>
        <v>0</v>
      </c>
      <c r="AB12" s="47">
        <f t="shared" si="3"/>
        <v>0</v>
      </c>
      <c r="AC12" s="8">
        <f t="shared" si="4"/>
        <v>0</v>
      </c>
      <c r="AD12" s="8">
        <f>Table1[[#This Row],[Location Name]]</f>
        <v>0</v>
      </c>
      <c r="AE12" s="8">
        <f>Table1[[#This Row],[Location Address]]</f>
        <v>0</v>
      </c>
      <c r="AF12" s="8">
        <f>Table1[[#This Row],[City]]</f>
        <v>0</v>
      </c>
      <c r="AG12" s="8">
        <f>Table1[[#This Row],[State]]</f>
        <v>0</v>
      </c>
      <c r="AH12" s="93">
        <f>Table1[[#This Row],[Zip]]</f>
        <v>0</v>
      </c>
      <c r="AI12" s="94">
        <f>Table1[[#This Row],[Per Location Value]]</f>
        <v>0</v>
      </c>
    </row>
    <row r="13" spans="2:35" x14ac:dyDescent="0.3">
      <c r="B13" s="5" t="s">
        <v>43</v>
      </c>
      <c r="AA13">
        <f t="shared" si="2"/>
        <v>0</v>
      </c>
      <c r="AB13" s="47">
        <f t="shared" si="3"/>
        <v>0</v>
      </c>
      <c r="AC13" s="8">
        <f t="shared" si="4"/>
        <v>0</v>
      </c>
      <c r="AD13" s="8">
        <f>Table1[[#This Row],[Location Name]]</f>
        <v>0</v>
      </c>
      <c r="AE13" s="8">
        <f>Table1[[#This Row],[Location Address]]</f>
        <v>0</v>
      </c>
      <c r="AF13" s="8">
        <f>Table1[[#This Row],[City]]</f>
        <v>0</v>
      </c>
      <c r="AG13" s="8">
        <f>Table1[[#This Row],[State]]</f>
        <v>0</v>
      </c>
      <c r="AH13" s="93">
        <f>Table1[[#This Row],[Zip]]</f>
        <v>0</v>
      </c>
      <c r="AI13" s="94">
        <f>Table1[[#This Row],[Per Location Value]]</f>
        <v>0</v>
      </c>
    </row>
    <row r="14" spans="2:35" x14ac:dyDescent="0.3">
      <c r="B14" s="5" t="s">
        <v>44</v>
      </c>
      <c r="C14" s="28"/>
      <c r="AA14">
        <f t="shared" si="2"/>
        <v>0</v>
      </c>
      <c r="AB14" s="47">
        <f t="shared" si="3"/>
        <v>0</v>
      </c>
      <c r="AC14" s="8">
        <f t="shared" si="4"/>
        <v>0</v>
      </c>
      <c r="AD14" s="8">
        <f>Table1[[#This Row],[Location Name]]</f>
        <v>0</v>
      </c>
      <c r="AE14" s="8">
        <f>Table1[[#This Row],[Location Address]]</f>
        <v>0</v>
      </c>
      <c r="AF14" s="8">
        <f>Table1[[#This Row],[City]]</f>
        <v>0</v>
      </c>
      <c r="AG14" s="8">
        <f>Table1[[#This Row],[State]]</f>
        <v>0</v>
      </c>
      <c r="AH14" s="93">
        <f>Table1[[#This Row],[Zip]]</f>
        <v>0</v>
      </c>
      <c r="AI14" s="94">
        <f>Table1[[#This Row],[Per Location Value]]</f>
        <v>0</v>
      </c>
    </row>
    <row r="15" spans="2:35" x14ac:dyDescent="0.3">
      <c r="B15" s="5" t="s">
        <v>45</v>
      </c>
      <c r="C15" s="82"/>
      <c r="AA15">
        <f t="shared" si="2"/>
        <v>0</v>
      </c>
      <c r="AB15" s="47">
        <f t="shared" si="3"/>
        <v>0</v>
      </c>
      <c r="AC15" s="8">
        <f t="shared" si="4"/>
        <v>0</v>
      </c>
      <c r="AD15" s="8">
        <f>Table1[[#This Row],[Location Name]]</f>
        <v>0</v>
      </c>
      <c r="AE15" s="8">
        <f>Table1[[#This Row],[Location Address]]</f>
        <v>0</v>
      </c>
      <c r="AF15" s="8">
        <f>Table1[[#This Row],[City]]</f>
        <v>0</v>
      </c>
      <c r="AG15" s="8">
        <f>Table1[[#This Row],[State]]</f>
        <v>0</v>
      </c>
      <c r="AH15" s="93">
        <f>Table1[[#This Row],[Zip]]</f>
        <v>0</v>
      </c>
      <c r="AI15" s="94">
        <f>Table1[[#This Row],[Per Location Value]]</f>
        <v>0</v>
      </c>
    </row>
    <row r="16" spans="2:35" x14ac:dyDescent="0.3">
      <c r="AA16">
        <f t="shared" si="2"/>
        <v>0</v>
      </c>
      <c r="AB16" s="47">
        <f t="shared" si="3"/>
        <v>0</v>
      </c>
      <c r="AC16" s="8">
        <f t="shared" si="4"/>
        <v>0</v>
      </c>
      <c r="AD16" s="8">
        <f>Table1[[#This Row],[Location Name]]</f>
        <v>0</v>
      </c>
      <c r="AE16" s="8">
        <f>Table1[[#This Row],[Location Address]]</f>
        <v>0</v>
      </c>
      <c r="AF16" s="8">
        <f>Table1[[#This Row],[City]]</f>
        <v>0</v>
      </c>
      <c r="AG16" s="8">
        <f>Table1[[#This Row],[State]]</f>
        <v>0</v>
      </c>
      <c r="AH16" s="93">
        <f>Table1[[#This Row],[Zip]]</f>
        <v>0</v>
      </c>
      <c r="AI16" s="94">
        <f>Table1[[#This Row],[Per Location Value]]</f>
        <v>0</v>
      </c>
    </row>
    <row r="17" spans="2:35" x14ac:dyDescent="0.3">
      <c r="AA17">
        <f t="shared" si="2"/>
        <v>0</v>
      </c>
      <c r="AB17" s="47">
        <f t="shared" si="3"/>
        <v>0</v>
      </c>
      <c r="AC17" s="8">
        <f t="shared" si="4"/>
        <v>0</v>
      </c>
      <c r="AD17" s="8">
        <f>Table1[[#This Row],[Location Name]]</f>
        <v>0</v>
      </c>
      <c r="AE17" s="8">
        <f>Table1[[#This Row],[Location Address]]</f>
        <v>0</v>
      </c>
      <c r="AF17" s="8">
        <f>Table1[[#This Row],[City]]</f>
        <v>0</v>
      </c>
      <c r="AG17" s="8">
        <f>Table1[[#This Row],[State]]</f>
        <v>0</v>
      </c>
      <c r="AH17" s="93">
        <f>Table1[[#This Row],[Zip]]</f>
        <v>0</v>
      </c>
      <c r="AI17" s="94">
        <f>Table1[[#This Row],[Per Location Value]]</f>
        <v>0</v>
      </c>
    </row>
    <row r="18" spans="2:35" x14ac:dyDescent="0.3">
      <c r="B18" s="5" t="s">
        <v>68</v>
      </c>
      <c r="D18" s="77" t="s">
        <v>113</v>
      </c>
      <c r="AA18">
        <f t="shared" si="2"/>
        <v>0</v>
      </c>
      <c r="AB18" s="47">
        <f t="shared" si="3"/>
        <v>0</v>
      </c>
      <c r="AC18" s="8">
        <f t="shared" si="4"/>
        <v>0</v>
      </c>
      <c r="AD18" s="8">
        <f>Table1[[#This Row],[Location Name]]</f>
        <v>0</v>
      </c>
      <c r="AE18" s="8">
        <f>Table1[[#This Row],[Location Address]]</f>
        <v>0</v>
      </c>
      <c r="AF18" s="8">
        <f>Table1[[#This Row],[City]]</f>
        <v>0</v>
      </c>
      <c r="AG18" s="8">
        <f>Table1[[#This Row],[State]]</f>
        <v>0</v>
      </c>
      <c r="AH18" s="93">
        <f>Table1[[#This Row],[Zip]]</f>
        <v>0</v>
      </c>
      <c r="AI18" s="94">
        <f>Table1[[#This Row],[Per Location Value]]</f>
        <v>0</v>
      </c>
    </row>
    <row r="19" spans="2:35" x14ac:dyDescent="0.3">
      <c r="B19" s="5" t="s">
        <v>43</v>
      </c>
      <c r="D19" s="5"/>
      <c r="AA19">
        <f t="shared" si="2"/>
        <v>0</v>
      </c>
      <c r="AB19" s="47">
        <f t="shared" si="3"/>
        <v>0</v>
      </c>
      <c r="AC19" s="8">
        <f t="shared" si="4"/>
        <v>0</v>
      </c>
      <c r="AD19" s="8">
        <f>Table1[[#This Row],[Location Name]]</f>
        <v>0</v>
      </c>
      <c r="AE19" s="8">
        <f>Table1[[#This Row],[Location Address]]</f>
        <v>0</v>
      </c>
      <c r="AF19" s="8">
        <f>Table1[[#This Row],[City]]</f>
        <v>0</v>
      </c>
      <c r="AG19" s="8">
        <f>Table1[[#This Row],[State]]</f>
        <v>0</v>
      </c>
      <c r="AH19" s="93">
        <f>Table1[[#This Row],[Zip]]</f>
        <v>0</v>
      </c>
      <c r="AI19" s="94">
        <f>Table1[[#This Row],[Per Location Value]]</f>
        <v>0</v>
      </c>
    </row>
    <row r="20" spans="2:35" x14ac:dyDescent="0.3">
      <c r="B20" s="5" t="s">
        <v>44</v>
      </c>
      <c r="AA20">
        <f t="shared" si="2"/>
        <v>0</v>
      </c>
      <c r="AB20" s="47">
        <f t="shared" si="3"/>
        <v>0</v>
      </c>
      <c r="AC20" s="8">
        <f t="shared" si="4"/>
        <v>0</v>
      </c>
      <c r="AD20" s="8">
        <f>Table1[[#This Row],[Location Name]]</f>
        <v>0</v>
      </c>
      <c r="AE20" s="8">
        <f>Table1[[#This Row],[Location Address]]</f>
        <v>0</v>
      </c>
      <c r="AF20" s="8">
        <f>Table1[[#This Row],[City]]</f>
        <v>0</v>
      </c>
      <c r="AG20" s="8">
        <f>Table1[[#This Row],[State]]</f>
        <v>0</v>
      </c>
      <c r="AH20" s="93">
        <f>Table1[[#This Row],[Zip]]</f>
        <v>0</v>
      </c>
      <c r="AI20" s="94">
        <f>Table1[[#This Row],[Per Location Value]]</f>
        <v>0</v>
      </c>
    </row>
    <row r="21" spans="2:35" x14ac:dyDescent="0.3">
      <c r="B21" s="5" t="s">
        <v>70</v>
      </c>
      <c r="C21" s="82"/>
      <c r="AA21">
        <f t="shared" si="2"/>
        <v>0</v>
      </c>
      <c r="AB21" s="47">
        <f t="shared" si="3"/>
        <v>0</v>
      </c>
      <c r="AC21" s="8">
        <f t="shared" si="4"/>
        <v>0</v>
      </c>
      <c r="AD21" s="8">
        <f>Table1[[#This Row],[Location Name]]</f>
        <v>0</v>
      </c>
      <c r="AE21" s="8">
        <f>Table1[[#This Row],[Location Address]]</f>
        <v>0</v>
      </c>
      <c r="AF21" s="8">
        <f>Table1[[#This Row],[City]]</f>
        <v>0</v>
      </c>
      <c r="AG21" s="8">
        <f>Table1[[#This Row],[State]]</f>
        <v>0</v>
      </c>
      <c r="AH21" s="93">
        <f>Table1[[#This Row],[Zip]]</f>
        <v>0</v>
      </c>
      <c r="AI21" s="94">
        <f>Table1[[#This Row],[Per Location Value]]</f>
        <v>0</v>
      </c>
    </row>
    <row r="22" spans="2:35" x14ac:dyDescent="0.3">
      <c r="AA22">
        <f t="shared" si="2"/>
        <v>0</v>
      </c>
      <c r="AB22" s="48">
        <f t="shared" si="3"/>
        <v>0</v>
      </c>
      <c r="AC22" s="50">
        <f t="shared" si="4"/>
        <v>0</v>
      </c>
      <c r="AD22" s="50">
        <f>Table1[[#This Row],[Location Name]]</f>
        <v>0</v>
      </c>
      <c r="AE22" s="50">
        <f>Table1[[#This Row],[Location Address]]</f>
        <v>0</v>
      </c>
      <c r="AF22" s="50">
        <f>Table1[[#This Row],[City]]</f>
        <v>0</v>
      </c>
      <c r="AG22" s="50">
        <f>Table1[[#This Row],[State]]</f>
        <v>0</v>
      </c>
      <c r="AH22" s="90">
        <f>Table1[[#This Row],[Zip]]</f>
        <v>0</v>
      </c>
      <c r="AI22" s="92">
        <f>Table1[[#This Row],[Per Location Value]]</f>
        <v>0</v>
      </c>
    </row>
    <row r="23" spans="2:35" ht="28.8" x14ac:dyDescent="0.3">
      <c r="B23" s="83" t="s">
        <v>93</v>
      </c>
      <c r="C23" s="84" t="str">
        <f>C18&amp;", "&amp;C19&amp;", "&amp;C20&amp;" "&amp;C21</f>
        <v xml:space="preserve">, ,  </v>
      </c>
      <c r="D23" s="108" t="s">
        <v>109</v>
      </c>
      <c r="E23" s="119">
        <f>'Location List'!G6</f>
        <v>0</v>
      </c>
      <c r="AA23">
        <f>$C$7</f>
        <v>0</v>
      </c>
      <c r="AB23" s="48">
        <f>$E$8</f>
        <v>0</v>
      </c>
      <c r="AC23" s="50">
        <f>$E$7</f>
        <v>0</v>
      </c>
      <c r="AD23" s="50">
        <f>Table1[[#This Row],[Location Name]]</f>
        <v>0</v>
      </c>
      <c r="AE23" s="50">
        <f>Table1[[#This Row],[Location Address]]</f>
        <v>0</v>
      </c>
      <c r="AF23" s="50">
        <f>Table1[[#This Row],[City]]</f>
        <v>0</v>
      </c>
      <c r="AG23" s="50">
        <f>Table1[[#This Row],[State]]</f>
        <v>0</v>
      </c>
      <c r="AH23" s="90">
        <f>Table1[[#This Row],[Zip]]</f>
        <v>0</v>
      </c>
      <c r="AI23" s="92">
        <f>Table1[[#This Row],[Per Location Value]]</f>
        <v>0</v>
      </c>
    </row>
    <row r="24" spans="2:35" x14ac:dyDescent="0.3">
      <c r="AA24">
        <f>$C$7</f>
        <v>0</v>
      </c>
      <c r="AB24" s="47">
        <f>$E$8</f>
        <v>0</v>
      </c>
      <c r="AC24" s="8">
        <f>$E$7</f>
        <v>0</v>
      </c>
      <c r="AD24" s="8">
        <f>Table1[[#This Row],[Location Name]]</f>
        <v>0</v>
      </c>
      <c r="AE24" s="8">
        <f>Table1[[#This Row],[Location Address]]</f>
        <v>0</v>
      </c>
      <c r="AF24" s="8">
        <f>Table1[[#This Row],[City]]</f>
        <v>0</v>
      </c>
      <c r="AG24" s="8">
        <f>Table1[[#This Row],[State]]</f>
        <v>0</v>
      </c>
      <c r="AH24" s="93">
        <f>Table1[[#This Row],[Zip]]</f>
        <v>0</v>
      </c>
      <c r="AI24" s="92">
        <f>Table1[[#This Row],[Per Location Value]]</f>
        <v>0</v>
      </c>
    </row>
    <row r="25" spans="2:35" ht="30" customHeight="1" thickBot="1" x14ac:dyDescent="0.35">
      <c r="B25" s="174" t="s">
        <v>96</v>
      </c>
      <c r="C25" s="174"/>
      <c r="AA25">
        <f>$C$7</f>
        <v>0</v>
      </c>
      <c r="AB25" s="47">
        <f>$E$8</f>
        <v>0</v>
      </c>
      <c r="AC25" s="8">
        <f>$E$7</f>
        <v>0</v>
      </c>
      <c r="AD25" s="8">
        <f>Table1[[#This Row],[Location Name]]</f>
        <v>0</v>
      </c>
      <c r="AE25" s="8">
        <f>Table1[[#This Row],[Location Address]]</f>
        <v>0</v>
      </c>
      <c r="AF25" s="8">
        <f>Table1[[#This Row],[City]]</f>
        <v>0</v>
      </c>
      <c r="AG25" s="8">
        <f>Table1[[#This Row],[State]]</f>
        <v>0</v>
      </c>
      <c r="AH25" s="93">
        <f>Table1[[#This Row],[Zip]]</f>
        <v>0</v>
      </c>
      <c r="AI25" s="92">
        <f>Table1[[#This Row],[Per Location Value]]</f>
        <v>0</v>
      </c>
    </row>
    <row r="26" spans="2:35" ht="30" customHeight="1" thickBot="1" x14ac:dyDescent="0.35">
      <c r="B26" s="85" t="s">
        <v>30</v>
      </c>
      <c r="C26" s="86" t="s">
        <v>42</v>
      </c>
      <c r="AA26">
        <f>$C$7</f>
        <v>0</v>
      </c>
      <c r="AB26" s="47">
        <f>$E$8</f>
        <v>0</v>
      </c>
      <c r="AC26" s="8">
        <f>$E$7</f>
        <v>0</v>
      </c>
      <c r="AD26" s="8">
        <f>Table1[[#This Row],[Location Name]]</f>
        <v>0</v>
      </c>
      <c r="AE26" s="8">
        <f>Table1[[#This Row],[Location Address]]</f>
        <v>0</v>
      </c>
      <c r="AF26" s="8">
        <f>Table1[[#This Row],[City]]</f>
        <v>0</v>
      </c>
      <c r="AG26" s="8">
        <f>Table1[[#This Row],[State]]</f>
        <v>0</v>
      </c>
      <c r="AH26" s="93">
        <f>Table1[[#This Row],[Zip]]</f>
        <v>0</v>
      </c>
      <c r="AI26" s="92">
        <f>Table1[[#This Row],[Per Location Value]]</f>
        <v>0</v>
      </c>
    </row>
    <row r="27" spans="2:35" x14ac:dyDescent="0.3">
      <c r="B27" s="120">
        <v>0</v>
      </c>
      <c r="C27" s="121" t="str" cm="1">
        <f t="array" ref="C27:C46">Table1[Location Address]&amp;", "&amp;Table1[City]&amp;", "&amp;Table1[State]&amp;" "&amp;Table1[Zip]</f>
        <v xml:space="preserve">Various Locations, ,  </v>
      </c>
    </row>
    <row r="28" spans="2:35" x14ac:dyDescent="0.3">
      <c r="B28" s="122">
        <v>1</v>
      </c>
      <c r="C28" s="123" t="str">
        <v xml:space="preserve">, ,  </v>
      </c>
    </row>
    <row r="29" spans="2:35" x14ac:dyDescent="0.3">
      <c r="B29" s="122">
        <v>2</v>
      </c>
      <c r="C29" s="123" t="str">
        <v xml:space="preserve">, ,  </v>
      </c>
    </row>
    <row r="30" spans="2:35" x14ac:dyDescent="0.3">
      <c r="B30" s="122">
        <v>3</v>
      </c>
      <c r="C30" s="123" t="str">
        <v xml:space="preserve">, ,  </v>
      </c>
    </row>
    <row r="31" spans="2:35" x14ac:dyDescent="0.3">
      <c r="B31" s="122">
        <v>4</v>
      </c>
      <c r="C31" s="123" t="str">
        <v xml:space="preserve">, ,  </v>
      </c>
    </row>
    <row r="32" spans="2:35" x14ac:dyDescent="0.3">
      <c r="B32" s="122">
        <v>5</v>
      </c>
      <c r="C32" s="123" t="str">
        <v xml:space="preserve">, ,  </v>
      </c>
    </row>
    <row r="33" spans="2:3" x14ac:dyDescent="0.3">
      <c r="B33" s="122">
        <v>6</v>
      </c>
      <c r="C33" s="123" t="str">
        <v xml:space="preserve">, ,  </v>
      </c>
    </row>
    <row r="34" spans="2:3" x14ac:dyDescent="0.3">
      <c r="B34" s="122">
        <v>7</v>
      </c>
      <c r="C34" s="123" t="str">
        <v xml:space="preserve">, ,  </v>
      </c>
    </row>
    <row r="35" spans="2:3" x14ac:dyDescent="0.3">
      <c r="B35" s="122">
        <v>8</v>
      </c>
      <c r="C35" s="123" t="str">
        <v xml:space="preserve">, ,  </v>
      </c>
    </row>
    <row r="36" spans="2:3" x14ac:dyDescent="0.3">
      <c r="B36" s="122">
        <v>9</v>
      </c>
      <c r="C36" s="123" t="str">
        <v xml:space="preserve">, ,  </v>
      </c>
    </row>
    <row r="37" spans="2:3" x14ac:dyDescent="0.3">
      <c r="B37" s="122">
        <v>10</v>
      </c>
      <c r="C37" s="123" t="str">
        <v xml:space="preserve">, ,  </v>
      </c>
    </row>
    <row r="38" spans="2:3" x14ac:dyDescent="0.3">
      <c r="B38" s="122">
        <v>11</v>
      </c>
      <c r="C38" s="123" t="str">
        <v xml:space="preserve">, ,  </v>
      </c>
    </row>
    <row r="39" spans="2:3" x14ac:dyDescent="0.3">
      <c r="B39" s="122">
        <v>12</v>
      </c>
      <c r="C39" s="123" t="str">
        <v xml:space="preserve">, ,  </v>
      </c>
    </row>
    <row r="40" spans="2:3" x14ac:dyDescent="0.3">
      <c r="B40" s="122">
        <v>13</v>
      </c>
      <c r="C40" s="123" t="str">
        <v xml:space="preserve">, ,  </v>
      </c>
    </row>
    <row r="41" spans="2:3" x14ac:dyDescent="0.3">
      <c r="B41" s="122">
        <v>14</v>
      </c>
      <c r="C41" s="123" t="str">
        <v xml:space="preserve">, ,  </v>
      </c>
    </row>
    <row r="42" spans="2:3" x14ac:dyDescent="0.3">
      <c r="B42" s="122">
        <v>15</v>
      </c>
      <c r="C42" s="123" t="str">
        <v xml:space="preserve">, ,  </v>
      </c>
    </row>
    <row r="43" spans="2:3" x14ac:dyDescent="0.3">
      <c r="B43" s="122">
        <v>16</v>
      </c>
      <c r="C43" s="123" t="str">
        <v xml:space="preserve">, ,  </v>
      </c>
    </row>
    <row r="44" spans="2:3" x14ac:dyDescent="0.3">
      <c r="B44" s="122">
        <v>17</v>
      </c>
      <c r="C44" s="123" t="str">
        <v xml:space="preserve">, ,  </v>
      </c>
    </row>
    <row r="45" spans="2:3" x14ac:dyDescent="0.3">
      <c r="B45" s="122">
        <v>18</v>
      </c>
      <c r="C45" s="123" t="str">
        <v xml:space="preserve">, ,  </v>
      </c>
    </row>
    <row r="46" spans="2:3" ht="15" thickBot="1" x14ac:dyDescent="0.35">
      <c r="B46" s="124">
        <v>19</v>
      </c>
      <c r="C46" s="125" t="str">
        <v xml:space="preserve">, ,  </v>
      </c>
    </row>
  </sheetData>
  <mergeCells count="2">
    <mergeCell ref="B3:C5"/>
    <mergeCell ref="B25:C25"/>
  </mergeCells>
  <pageMargins left="0.7" right="0.7" top="0.75" bottom="0.75" header="0.3" footer="0.3"/>
  <pageSetup orientation="portrait" r:id="rId1"/>
  <headerFooter>
    <oddHeader xml:space="preserve">&amp;Ctest
</oddHead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679E1329-7095-4907-A701-C39FB04CC29D}">
          <x14:formula1>
            <xm:f>Dropdowns!$H$4:$H$6</xm:f>
          </x14:formula1>
          <xm:sqref>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091D8-36A8-4D30-BAC9-5F74D36D7B1D}">
  <dimension ref="A1:AB1"/>
  <sheetViews>
    <sheetView workbookViewId="0">
      <selection activeCell="AC1" sqref="AC1"/>
    </sheetView>
  </sheetViews>
  <sheetFormatPr defaultRowHeight="14.4" x14ac:dyDescent="0.3"/>
  <cols>
    <col min="2" max="2" width="40.6640625" customWidth="1"/>
    <col min="3" max="4" width="20.6640625" customWidth="1"/>
    <col min="5" max="5" width="20.44140625" bestFit="1" customWidth="1"/>
    <col min="6" max="6" width="19.33203125" bestFit="1" customWidth="1"/>
    <col min="7" max="7" width="24.109375" customWidth="1"/>
    <col min="8" max="13" width="25.6640625" customWidth="1"/>
    <col min="14" max="14" width="27.33203125" customWidth="1"/>
    <col min="15" max="28" width="25.6640625" customWidth="1"/>
  </cols>
  <sheetData>
    <row r="1" spans="1:28" ht="28.8" x14ac:dyDescent="0.3">
      <c r="A1" s="136" t="s">
        <v>115</v>
      </c>
      <c r="B1" s="136" t="s">
        <v>116</v>
      </c>
      <c r="C1" s="136" t="s">
        <v>117</v>
      </c>
      <c r="D1" s="136" t="s">
        <v>118</v>
      </c>
      <c r="E1" s="137" t="s">
        <v>119</v>
      </c>
      <c r="F1" s="136" t="s">
        <v>120</v>
      </c>
      <c r="G1" s="138" t="s">
        <v>121</v>
      </c>
      <c r="H1" s="139" t="s">
        <v>122</v>
      </c>
      <c r="I1" s="140" t="s">
        <v>123</v>
      </c>
      <c r="J1" s="140" t="s">
        <v>124</v>
      </c>
      <c r="K1" s="140" t="s">
        <v>125</v>
      </c>
      <c r="L1" s="141" t="s">
        <v>126</v>
      </c>
      <c r="M1" s="142" t="s">
        <v>127</v>
      </c>
      <c r="N1" s="142" t="s">
        <v>128</v>
      </c>
      <c r="O1" s="142" t="s">
        <v>129</v>
      </c>
      <c r="P1" s="142" t="s">
        <v>130</v>
      </c>
      <c r="Q1" s="143" t="s">
        <v>131</v>
      </c>
      <c r="R1" s="143" t="s">
        <v>132</v>
      </c>
      <c r="S1" s="143" t="s">
        <v>133</v>
      </c>
      <c r="T1" s="143" t="s">
        <v>134</v>
      </c>
      <c r="U1" s="143" t="s">
        <v>135</v>
      </c>
      <c r="V1" s="144" t="s">
        <v>136</v>
      </c>
      <c r="W1" s="144" t="s">
        <v>137</v>
      </c>
      <c r="X1" s="144" t="s">
        <v>138</v>
      </c>
      <c r="Y1" s="144" t="s">
        <v>139</v>
      </c>
      <c r="Z1" s="144" t="s">
        <v>140</v>
      </c>
      <c r="AA1" s="144" t="s">
        <v>141</v>
      </c>
      <c r="AB1" s="145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640B0-A4DF-40CB-9450-F6C4E56F31B5}">
  <sheetPr>
    <pageSetUpPr autoPageBreaks="0" fitToPage="1"/>
  </sheetPr>
  <dimension ref="A1:V28"/>
  <sheetViews>
    <sheetView tabSelected="1" topLeftCell="A2" zoomScale="70" zoomScaleNormal="70" workbookViewId="0">
      <selection activeCell="C7" sqref="C7"/>
    </sheetView>
  </sheetViews>
  <sheetFormatPr defaultRowHeight="14.4" x14ac:dyDescent="0.3"/>
  <cols>
    <col min="1" max="1" width="11.5546875" customWidth="1"/>
    <col min="2" max="2" width="35.6640625" style="1" customWidth="1"/>
    <col min="3" max="3" width="40.6640625" customWidth="1"/>
    <col min="4" max="4" width="25.6640625" customWidth="1"/>
    <col min="5" max="5" width="10" customWidth="1"/>
    <col min="6" max="6" width="15.6640625" customWidth="1"/>
    <col min="7" max="7" width="25.6640625" customWidth="1"/>
    <col min="8" max="8" width="19.88671875" style="21" customWidth="1"/>
    <col min="9" max="12" width="30.6640625" customWidth="1"/>
    <col min="13" max="13" width="25.6640625" style="11" customWidth="1"/>
    <col min="14" max="16" width="25.6640625" customWidth="1"/>
    <col min="17" max="20" width="9.109375" customWidth="1"/>
    <col min="22" max="22" width="11.5546875" bestFit="1" customWidth="1"/>
  </cols>
  <sheetData>
    <row r="1" spans="1:20" s="148" customFormat="1" x14ac:dyDescent="0.3">
      <c r="B1" s="149"/>
      <c r="H1" s="151"/>
      <c r="M1" s="150"/>
    </row>
    <row r="2" spans="1:20" ht="75" customHeight="1" x14ac:dyDescent="0.3">
      <c r="B2"/>
    </row>
    <row r="3" spans="1:20" s="4" customFormat="1" ht="50.1" customHeight="1" thickBot="1" x14ac:dyDescent="0.4">
      <c r="A3" s="175" t="s">
        <v>18</v>
      </c>
      <c r="B3" s="175"/>
      <c r="C3" s="12" t="s">
        <v>40</v>
      </c>
      <c r="D3" s="13"/>
      <c r="E3" s="7"/>
      <c r="F3" s="7"/>
      <c r="H3" s="19"/>
      <c r="M3" s="18"/>
      <c r="P3" s="12"/>
    </row>
    <row r="4" spans="1:20" ht="15" thickBot="1" x14ac:dyDescent="0.35">
      <c r="H4" s="20"/>
      <c r="I4" s="176" t="s">
        <v>49</v>
      </c>
      <c r="J4" s="177"/>
      <c r="K4" s="177"/>
      <c r="L4" s="178"/>
      <c r="P4" s="117"/>
    </row>
    <row r="5" spans="1:20" ht="30" customHeight="1" thickBot="1" x14ac:dyDescent="0.35">
      <c r="A5" s="179" t="s">
        <v>112</v>
      </c>
      <c r="B5" s="179"/>
      <c r="C5" s="179"/>
      <c r="D5" s="179"/>
      <c r="E5" s="179"/>
      <c r="F5" s="180"/>
      <c r="G5" s="100" t="s">
        <v>143</v>
      </c>
      <c r="H5" s="99" t="s">
        <v>59</v>
      </c>
      <c r="I5" s="97" t="s">
        <v>85</v>
      </c>
      <c r="J5" s="98" t="s">
        <v>86</v>
      </c>
      <c r="K5" s="98" t="s">
        <v>87</v>
      </c>
      <c r="L5" s="98" t="s">
        <v>88</v>
      </c>
      <c r="M5" s="80" t="s">
        <v>80</v>
      </c>
      <c r="N5" s="81" t="s">
        <v>81</v>
      </c>
      <c r="O5" s="118" t="s">
        <v>79</v>
      </c>
      <c r="P5" s="116" t="s">
        <v>145</v>
      </c>
    </row>
    <row r="6" spans="1:20" ht="15.75" customHeight="1" thickBot="1" x14ac:dyDescent="0.35">
      <c r="G6" s="155">
        <f>SUM(Table1[Per Location Value])</f>
        <v>0</v>
      </c>
      <c r="H6" s="156">
        <f>SUM(I6:L6)</f>
        <v>0</v>
      </c>
      <c r="I6" s="157">
        <f t="shared" ref="I6:O6" si="0">SUM(I8:I27)</f>
        <v>0</v>
      </c>
      <c r="J6" s="157">
        <f t="shared" si="0"/>
        <v>0</v>
      </c>
      <c r="K6" s="157">
        <f t="shared" si="0"/>
        <v>0</v>
      </c>
      <c r="L6" s="157">
        <f t="shared" si="0"/>
        <v>0</v>
      </c>
      <c r="M6" s="157">
        <f t="shared" si="0"/>
        <v>0</v>
      </c>
      <c r="N6" s="157">
        <f t="shared" si="0"/>
        <v>0</v>
      </c>
      <c r="O6" s="158">
        <f t="shared" si="0"/>
        <v>0</v>
      </c>
      <c r="P6" s="159">
        <f>G6</f>
        <v>0</v>
      </c>
    </row>
    <row r="7" spans="1:20" s="58" customFormat="1" ht="30" customHeight="1" x14ac:dyDescent="0.3">
      <c r="A7" s="53" t="s">
        <v>30</v>
      </c>
      <c r="B7" s="54" t="s">
        <v>41</v>
      </c>
      <c r="C7" s="55" t="s">
        <v>42</v>
      </c>
      <c r="D7" s="54" t="s">
        <v>43</v>
      </c>
      <c r="E7" s="54" t="s">
        <v>44</v>
      </c>
      <c r="F7" s="54" t="s">
        <v>45</v>
      </c>
      <c r="G7" s="160" t="s">
        <v>144</v>
      </c>
      <c r="H7" s="55" t="s">
        <v>58</v>
      </c>
      <c r="I7" s="56" t="s">
        <v>47</v>
      </c>
      <c r="J7" s="56" t="s">
        <v>48</v>
      </c>
      <c r="K7" s="56" t="s">
        <v>50</v>
      </c>
      <c r="L7" s="56" t="s">
        <v>54</v>
      </c>
      <c r="M7" s="161" t="s">
        <v>82</v>
      </c>
      <c r="N7" s="162" t="s">
        <v>83</v>
      </c>
      <c r="O7" s="163" t="s">
        <v>84</v>
      </c>
      <c r="P7" s="164" t="s">
        <v>146</v>
      </c>
      <c r="Q7" s="57"/>
      <c r="R7" s="57"/>
      <c r="S7" s="57"/>
      <c r="T7" s="57"/>
    </row>
    <row r="8" spans="1:20" x14ac:dyDescent="0.3">
      <c r="A8" s="79">
        <v>0</v>
      </c>
      <c r="B8" s="27" t="s">
        <v>94</v>
      </c>
      <c r="C8" s="27" t="s">
        <v>95</v>
      </c>
      <c r="D8" s="8"/>
      <c r="E8" s="8"/>
      <c r="F8" s="35"/>
      <c r="G8" s="165">
        <f t="shared" ref="G8:G27" si="1">SUM(I8:O8)</f>
        <v>0</v>
      </c>
      <c r="H8" s="153">
        <f>Table1[[#This Row],[Location '#]]</f>
        <v>0</v>
      </c>
      <c r="I8" s="154">
        <f>SUMIF(Buildings!A:A,Table1[[#This Row],[Loc. '#]],Buildings!F:F)</f>
        <v>0</v>
      </c>
      <c r="J8" s="154">
        <f>SUMIF(Buildings!A:A,Table1[[#This Row],[Loc. '#]],Buildings!G:G)</f>
        <v>0</v>
      </c>
      <c r="K8" s="154">
        <f>SUMIF(Buildings!A:A,Table1[[#This Row],[Loc. '#]],Buildings!H:H)</f>
        <v>0</v>
      </c>
      <c r="L8" s="154">
        <f>SUMIF(Buildings!A:A,Table1[[#This Row],[Loc. '#]],Buildings!I:I)</f>
        <v>0</v>
      </c>
      <c r="M8" s="154">
        <f>SUMIF('Amusment Equip. &amp; Attractions'!A:A,Table1[[#This Row],[Loc. '#]],'Amusment Equip. &amp; Attractions'!G:G)</f>
        <v>0</v>
      </c>
      <c r="N8" s="154">
        <f>SUMIF('Water Park Equip. &amp; Attractions'!A:A,Table1[[#This Row],[Loc. '#]],'Water Park Equip. &amp; Attractions'!G:G)</f>
        <v>0</v>
      </c>
      <c r="O8" s="154">
        <f>SUMIF('Misc. Tools &amp; Equip'!A:A,Table1[[#This Row],[Loc. '#]],'Misc. Tools &amp; Equip'!G:G)</f>
        <v>0</v>
      </c>
      <c r="P8" s="166">
        <f>Table1[[#This Row],[Per Location Value]]</f>
        <v>0</v>
      </c>
    </row>
    <row r="9" spans="1:20" x14ac:dyDescent="0.3">
      <c r="A9" s="79">
        <v>1</v>
      </c>
      <c r="B9" s="9"/>
      <c r="C9" s="8"/>
      <c r="D9" s="8"/>
      <c r="E9" s="8"/>
      <c r="F9" s="35"/>
      <c r="G9" s="165">
        <f t="shared" si="1"/>
        <v>0</v>
      </c>
      <c r="H9" s="153">
        <f>Table1[[#This Row],[Location '#]]</f>
        <v>1</v>
      </c>
      <c r="I9" s="154">
        <f>SUMIF(Buildings!A:A,Table1[[#This Row],[Loc. '#]],Buildings!F:F)</f>
        <v>0</v>
      </c>
      <c r="J9" s="154">
        <f>SUMIF(Buildings!A:A,Table1[[#This Row],[Loc. '#]],Buildings!G:G)</f>
        <v>0</v>
      </c>
      <c r="K9" s="154">
        <f>SUMIF(Buildings!A:A,Table1[[#This Row],[Loc. '#]],Buildings!H:H)</f>
        <v>0</v>
      </c>
      <c r="L9" s="154">
        <f>SUMIF(Buildings!A:A,Table1[[#This Row],[Loc. '#]],Buildings!I:I)</f>
        <v>0</v>
      </c>
      <c r="M9" s="154">
        <f>SUMIF('Amusment Equip. &amp; Attractions'!A:A,Table1[[#This Row],[Loc. '#]],'Amusment Equip. &amp; Attractions'!G:G)</f>
        <v>0</v>
      </c>
      <c r="N9" s="154">
        <f>SUMIF('Water Park Equip. &amp; Attractions'!A:A,Table1[[#This Row],[Loc. '#]],'Water Park Equip. &amp; Attractions'!G:G)</f>
        <v>0</v>
      </c>
      <c r="O9" s="154">
        <f>SUMIF('Misc. Tools &amp; Equip'!A:A,Table1[[#This Row],[Loc. '#]],'Misc. Tools &amp; Equip'!G:G)</f>
        <v>0</v>
      </c>
      <c r="P9" s="166">
        <f>Table1[[#This Row],[Per Location Value]]</f>
        <v>0</v>
      </c>
    </row>
    <row r="10" spans="1:20" x14ac:dyDescent="0.3">
      <c r="A10" s="79">
        <v>2</v>
      </c>
      <c r="B10" s="9"/>
      <c r="C10" s="8"/>
      <c r="D10" s="8"/>
      <c r="E10" s="8"/>
      <c r="F10" s="35"/>
      <c r="G10" s="165">
        <f>SUM(I10:O10)</f>
        <v>0</v>
      </c>
      <c r="H10" s="153">
        <f>Table1[[#This Row],[Location '#]]</f>
        <v>2</v>
      </c>
      <c r="I10" s="154">
        <f>SUMIF(Buildings!A:A,Table1[[#This Row],[Loc. '#]],Buildings!F:F)</f>
        <v>0</v>
      </c>
      <c r="J10" s="154">
        <f>SUMIF(Buildings!A:A,Table1[[#This Row],[Loc. '#]],Buildings!G:G)</f>
        <v>0</v>
      </c>
      <c r="K10" s="154">
        <f>SUMIF(Buildings!A:A,Table1[[#This Row],[Loc. '#]],Buildings!H:H)</f>
        <v>0</v>
      </c>
      <c r="L10" s="154">
        <f>SUMIF(Buildings!A:A,Table1[[#This Row],[Loc. '#]],Buildings!I:I)</f>
        <v>0</v>
      </c>
      <c r="M10" s="154">
        <f>SUMIF('Amusment Equip. &amp; Attractions'!A:A,Table1[[#This Row],[Loc. '#]],'Amusment Equip. &amp; Attractions'!G:G)</f>
        <v>0</v>
      </c>
      <c r="N10" s="154">
        <f>SUMIF('Water Park Equip. &amp; Attractions'!A:A,Table1[[#This Row],[Loc. '#]],'Water Park Equip. &amp; Attractions'!G:G)</f>
        <v>0</v>
      </c>
      <c r="O10" s="154">
        <f>SUMIF('Misc. Tools &amp; Equip'!A:A,Table1[[#This Row],[Loc. '#]],'Misc. Tools &amp; Equip'!G:G)</f>
        <v>0</v>
      </c>
      <c r="P10" s="166">
        <f>Table1[[#This Row],[Per Location Value]]</f>
        <v>0</v>
      </c>
    </row>
    <row r="11" spans="1:20" x14ac:dyDescent="0.3">
      <c r="A11" s="79">
        <v>3</v>
      </c>
      <c r="B11" s="9"/>
      <c r="C11" s="8"/>
      <c r="D11" s="8"/>
      <c r="E11" s="8"/>
      <c r="F11" s="35"/>
      <c r="G11" s="165">
        <f>SUM(I11:O11)</f>
        <v>0</v>
      </c>
      <c r="H11" s="153">
        <f>Table1[[#This Row],[Location '#]]</f>
        <v>3</v>
      </c>
      <c r="I11" s="154">
        <f>SUMIF(Buildings!A:A,Table1[[#This Row],[Loc. '#]],Buildings!F:F)</f>
        <v>0</v>
      </c>
      <c r="J11" s="154">
        <f>SUMIF(Buildings!A:A,Table1[[#This Row],[Loc. '#]],Buildings!G:G)</f>
        <v>0</v>
      </c>
      <c r="K11" s="154">
        <f>SUMIF(Buildings!A:A,Table1[[#This Row],[Loc. '#]],Buildings!H:H)</f>
        <v>0</v>
      </c>
      <c r="L11" s="154">
        <f>SUMIF(Buildings!A:A,Table1[[#This Row],[Loc. '#]],Buildings!I:I)</f>
        <v>0</v>
      </c>
      <c r="M11" s="154">
        <f>SUMIF('Amusment Equip. &amp; Attractions'!A:A,Table1[[#This Row],[Loc. '#]],'Amusment Equip. &amp; Attractions'!G:G)</f>
        <v>0</v>
      </c>
      <c r="N11" s="154">
        <f>SUMIF('Water Park Equip. &amp; Attractions'!A:A,Table1[[#This Row],[Loc. '#]],'Water Park Equip. &amp; Attractions'!G:G)</f>
        <v>0</v>
      </c>
      <c r="O11" s="154">
        <f>SUMIF('Misc. Tools &amp; Equip'!A:A,Table1[[#This Row],[Loc. '#]],'Misc. Tools &amp; Equip'!G:G)</f>
        <v>0</v>
      </c>
      <c r="P11" s="166">
        <f>Table1[[#This Row],[Per Location Value]]</f>
        <v>0</v>
      </c>
    </row>
    <row r="12" spans="1:20" x14ac:dyDescent="0.3">
      <c r="A12" s="79">
        <v>4</v>
      </c>
      <c r="B12" s="9"/>
      <c r="C12" s="8"/>
      <c r="D12" s="8"/>
      <c r="E12" s="8"/>
      <c r="F12" s="35"/>
      <c r="G12" s="165">
        <f>SUM(I12:O12)</f>
        <v>0</v>
      </c>
      <c r="H12" s="153">
        <f>Table1[[#This Row],[Location '#]]</f>
        <v>4</v>
      </c>
      <c r="I12" s="154">
        <f>SUMIF(Buildings!A:A,Table1[[#This Row],[Loc. '#]],Buildings!F:F)</f>
        <v>0</v>
      </c>
      <c r="J12" s="154">
        <f>SUMIF(Buildings!A:A,Table1[[#This Row],[Loc. '#]],Buildings!G:G)</f>
        <v>0</v>
      </c>
      <c r="K12" s="154">
        <f>SUMIF(Buildings!A:A,Table1[[#This Row],[Loc. '#]],Buildings!H:H)</f>
        <v>0</v>
      </c>
      <c r="L12" s="154">
        <f>SUMIF(Buildings!A:A,Table1[[#This Row],[Loc. '#]],Buildings!I:I)</f>
        <v>0</v>
      </c>
      <c r="M12" s="154">
        <f>SUMIF('Amusment Equip. &amp; Attractions'!A:A,Table1[[#This Row],[Loc. '#]],'Amusment Equip. &amp; Attractions'!G:G)</f>
        <v>0</v>
      </c>
      <c r="N12" s="154">
        <f>SUMIF('Water Park Equip. &amp; Attractions'!A:A,Table1[[#This Row],[Loc. '#]],'Water Park Equip. &amp; Attractions'!G:G)</f>
        <v>0</v>
      </c>
      <c r="O12" s="154">
        <f>SUMIF('Misc. Tools &amp; Equip'!A:A,Table1[[#This Row],[Loc. '#]],'Misc. Tools &amp; Equip'!G:G)</f>
        <v>0</v>
      </c>
      <c r="P12" s="166">
        <f>Table1[[#This Row],[Per Location Value]]</f>
        <v>0</v>
      </c>
    </row>
    <row r="13" spans="1:20" x14ac:dyDescent="0.3">
      <c r="A13" s="79">
        <v>5</v>
      </c>
      <c r="B13" s="9"/>
      <c r="C13" s="8"/>
      <c r="D13" s="8"/>
      <c r="E13" s="8"/>
      <c r="F13" s="35"/>
      <c r="G13" s="165">
        <f>SUM(I13:O13)</f>
        <v>0</v>
      </c>
      <c r="H13" s="153">
        <f>Table1[[#This Row],[Location '#]]</f>
        <v>5</v>
      </c>
      <c r="I13" s="154">
        <f>SUMIF(Buildings!A:A,Table1[[#This Row],[Loc. '#]],Buildings!F:F)</f>
        <v>0</v>
      </c>
      <c r="J13" s="154">
        <f>SUMIF(Buildings!A:A,Table1[[#This Row],[Loc. '#]],Buildings!G:G)</f>
        <v>0</v>
      </c>
      <c r="K13" s="154">
        <f>SUMIF(Buildings!A:A,Table1[[#This Row],[Loc. '#]],Buildings!H:H)</f>
        <v>0</v>
      </c>
      <c r="L13" s="154">
        <f>SUMIF(Buildings!A:A,Table1[[#This Row],[Loc. '#]],Buildings!I:I)</f>
        <v>0</v>
      </c>
      <c r="M13" s="154">
        <f>SUMIF('Amusment Equip. &amp; Attractions'!A:A,Table1[[#This Row],[Loc. '#]],'Amusment Equip. &amp; Attractions'!G:G)</f>
        <v>0</v>
      </c>
      <c r="N13" s="154">
        <f>SUMIF('Water Park Equip. &amp; Attractions'!A:A,Table1[[#This Row],[Loc. '#]],'Water Park Equip. &amp; Attractions'!G:G)</f>
        <v>0</v>
      </c>
      <c r="O13" s="154">
        <f>SUMIF('Misc. Tools &amp; Equip'!A:A,Table1[[#This Row],[Loc. '#]],'Misc. Tools &amp; Equip'!G:G)</f>
        <v>0</v>
      </c>
      <c r="P13" s="166">
        <f>Table1[[#This Row],[Per Location Value]]</f>
        <v>0</v>
      </c>
    </row>
    <row r="14" spans="1:20" x14ac:dyDescent="0.3">
      <c r="A14" s="79">
        <v>6</v>
      </c>
      <c r="B14" s="9"/>
      <c r="C14" s="8"/>
      <c r="D14" s="8"/>
      <c r="E14" s="8"/>
      <c r="F14" s="35"/>
      <c r="G14" s="165">
        <f>SUM(I14:O14)</f>
        <v>0</v>
      </c>
      <c r="H14" s="153">
        <f>Table1[[#This Row],[Location '#]]</f>
        <v>6</v>
      </c>
      <c r="I14" s="154">
        <f>SUMIF(Buildings!A:A,Table1[[#This Row],[Loc. '#]],Buildings!F:F)</f>
        <v>0</v>
      </c>
      <c r="J14" s="154">
        <f>SUMIF(Buildings!A:A,Table1[[#This Row],[Loc. '#]],Buildings!G:G)</f>
        <v>0</v>
      </c>
      <c r="K14" s="154">
        <f>SUMIF(Buildings!A:A,Table1[[#This Row],[Loc. '#]],Buildings!H:H)</f>
        <v>0</v>
      </c>
      <c r="L14" s="154">
        <f>SUMIF(Buildings!A:A,Table1[[#This Row],[Loc. '#]],Buildings!I:I)</f>
        <v>0</v>
      </c>
      <c r="M14" s="154">
        <f>SUMIF('Amusment Equip. &amp; Attractions'!A:A,Table1[[#This Row],[Loc. '#]],'Amusment Equip. &amp; Attractions'!G:G)</f>
        <v>0</v>
      </c>
      <c r="N14" s="154">
        <f>SUMIF('Water Park Equip. &amp; Attractions'!A:A,Table1[[#This Row],[Loc. '#]],'Water Park Equip. &amp; Attractions'!G:G)</f>
        <v>0</v>
      </c>
      <c r="O14" s="154">
        <f>SUMIF('Misc. Tools &amp; Equip'!A:A,Table1[[#This Row],[Loc. '#]],'Misc. Tools &amp; Equip'!G:G)</f>
        <v>0</v>
      </c>
      <c r="P14" s="166">
        <f>Table1[[#This Row],[Per Location Value]]</f>
        <v>0</v>
      </c>
    </row>
    <row r="15" spans="1:20" x14ac:dyDescent="0.3">
      <c r="A15" s="79">
        <v>7</v>
      </c>
      <c r="B15" s="9"/>
      <c r="C15" s="8"/>
      <c r="D15" s="8"/>
      <c r="E15" s="8"/>
      <c r="F15" s="35"/>
      <c r="G15" s="165">
        <f t="shared" si="1"/>
        <v>0</v>
      </c>
      <c r="H15" s="153">
        <f>Table1[[#This Row],[Location '#]]</f>
        <v>7</v>
      </c>
      <c r="I15" s="154">
        <f>SUMIF(Buildings!A:A,Table1[[#This Row],[Loc. '#]],Buildings!F:F)</f>
        <v>0</v>
      </c>
      <c r="J15" s="154">
        <f>SUMIF(Buildings!A:A,Table1[[#This Row],[Loc. '#]],Buildings!G:G)</f>
        <v>0</v>
      </c>
      <c r="K15" s="154">
        <f>SUMIF(Buildings!A:A,Table1[[#This Row],[Loc. '#]],Buildings!H:H)</f>
        <v>0</v>
      </c>
      <c r="L15" s="154">
        <f>SUMIF(Buildings!A:A,Table1[[#This Row],[Loc. '#]],Buildings!I:I)</f>
        <v>0</v>
      </c>
      <c r="M15" s="154">
        <f>SUMIF('Amusment Equip. &amp; Attractions'!A:A,Table1[[#This Row],[Loc. '#]],'Amusment Equip. &amp; Attractions'!G:G)</f>
        <v>0</v>
      </c>
      <c r="N15" s="154">
        <f>SUMIF('Water Park Equip. &amp; Attractions'!A:A,Table1[[#This Row],[Loc. '#]],'Water Park Equip. &amp; Attractions'!G:G)</f>
        <v>0</v>
      </c>
      <c r="O15" s="154">
        <f>SUMIF('Misc. Tools &amp; Equip'!A:A,Table1[[#This Row],[Loc. '#]],'Misc. Tools &amp; Equip'!G:G)</f>
        <v>0</v>
      </c>
      <c r="P15" s="166">
        <f>Table1[[#This Row],[Per Location Value]]</f>
        <v>0</v>
      </c>
    </row>
    <row r="16" spans="1:20" x14ac:dyDescent="0.3">
      <c r="A16" s="79">
        <v>8</v>
      </c>
      <c r="B16" s="9"/>
      <c r="C16" s="8"/>
      <c r="D16" s="8"/>
      <c r="E16" s="8"/>
      <c r="F16" s="35"/>
      <c r="G16" s="165">
        <f t="shared" si="1"/>
        <v>0</v>
      </c>
      <c r="H16" s="153">
        <f>Table1[[#This Row],[Location '#]]</f>
        <v>8</v>
      </c>
      <c r="I16" s="154">
        <f>SUMIF(Buildings!A:A,Table1[[#This Row],[Loc. '#]],Buildings!F:F)</f>
        <v>0</v>
      </c>
      <c r="J16" s="154">
        <f>SUMIF(Buildings!A:A,Table1[[#This Row],[Loc. '#]],Buildings!G:G)</f>
        <v>0</v>
      </c>
      <c r="K16" s="154">
        <f>SUMIF(Buildings!A:A,Table1[[#This Row],[Loc. '#]],Buildings!H:H)</f>
        <v>0</v>
      </c>
      <c r="L16" s="154">
        <f>SUMIF(Buildings!A:A,Table1[[#This Row],[Loc. '#]],Buildings!I:I)</f>
        <v>0</v>
      </c>
      <c r="M16" s="154">
        <f>SUMIF('Amusment Equip. &amp; Attractions'!A:A,Table1[[#This Row],[Loc. '#]],'Amusment Equip. &amp; Attractions'!G:G)</f>
        <v>0</v>
      </c>
      <c r="N16" s="154">
        <f>SUMIF('Water Park Equip. &amp; Attractions'!A:A,Table1[[#This Row],[Loc. '#]],'Water Park Equip. &amp; Attractions'!G:G)</f>
        <v>0</v>
      </c>
      <c r="O16" s="154">
        <f>SUMIF('Misc. Tools &amp; Equip'!A:A,Table1[[#This Row],[Loc. '#]],'Misc. Tools &amp; Equip'!G:G)</f>
        <v>0</v>
      </c>
      <c r="P16" s="166">
        <f>Table1[[#This Row],[Per Location Value]]</f>
        <v>0</v>
      </c>
    </row>
    <row r="17" spans="1:22" x14ac:dyDescent="0.3">
      <c r="A17" s="79">
        <v>9</v>
      </c>
      <c r="B17" s="9"/>
      <c r="C17" s="8"/>
      <c r="D17" s="8"/>
      <c r="E17" s="8"/>
      <c r="F17" s="35"/>
      <c r="G17" s="165">
        <f t="shared" si="1"/>
        <v>0</v>
      </c>
      <c r="H17" s="153">
        <f>Table1[[#This Row],[Location '#]]</f>
        <v>9</v>
      </c>
      <c r="I17" s="154">
        <f>SUMIF(Buildings!A:A,Table1[[#This Row],[Loc. '#]],Buildings!F:F)</f>
        <v>0</v>
      </c>
      <c r="J17" s="154">
        <f>SUMIF(Buildings!A:A,Table1[[#This Row],[Loc. '#]],Buildings!G:G)</f>
        <v>0</v>
      </c>
      <c r="K17" s="154">
        <f>SUMIF(Buildings!A:A,Table1[[#This Row],[Loc. '#]],Buildings!H:H)</f>
        <v>0</v>
      </c>
      <c r="L17" s="154">
        <f>SUMIF(Buildings!A:A,Table1[[#This Row],[Loc. '#]],Buildings!I:I)</f>
        <v>0</v>
      </c>
      <c r="M17" s="154">
        <f>SUMIF('Amusment Equip. &amp; Attractions'!A:A,Table1[[#This Row],[Loc. '#]],'Amusment Equip. &amp; Attractions'!G:G)</f>
        <v>0</v>
      </c>
      <c r="N17" s="154">
        <f>SUMIF('Water Park Equip. &amp; Attractions'!A:A,Table1[[#This Row],[Loc. '#]],'Water Park Equip. &amp; Attractions'!G:G)</f>
        <v>0</v>
      </c>
      <c r="O17" s="154">
        <f>SUMIF('Misc. Tools &amp; Equip'!A:A,Table1[[#This Row],[Loc. '#]],'Misc. Tools &amp; Equip'!G:G)</f>
        <v>0</v>
      </c>
      <c r="P17" s="166">
        <f>Table1[[#This Row],[Per Location Value]]</f>
        <v>0</v>
      </c>
    </row>
    <row r="18" spans="1:22" x14ac:dyDescent="0.3">
      <c r="A18" s="79">
        <v>10</v>
      </c>
      <c r="B18" s="9"/>
      <c r="C18" s="8"/>
      <c r="D18" s="8"/>
      <c r="E18" s="8"/>
      <c r="F18" s="35"/>
      <c r="G18" s="165">
        <f>SUM(I18:O18)</f>
        <v>0</v>
      </c>
      <c r="H18" s="153">
        <f>Table1[[#This Row],[Location '#]]</f>
        <v>10</v>
      </c>
      <c r="I18" s="154">
        <f>SUMIF(Buildings!A:A,Table1[[#This Row],[Loc. '#]],Buildings!F:F)</f>
        <v>0</v>
      </c>
      <c r="J18" s="154">
        <f>SUMIF(Buildings!A:A,Table1[[#This Row],[Loc. '#]],Buildings!G:G)</f>
        <v>0</v>
      </c>
      <c r="K18" s="154">
        <f>SUMIF(Buildings!A:A,Table1[[#This Row],[Loc. '#]],Buildings!H:H)</f>
        <v>0</v>
      </c>
      <c r="L18" s="154">
        <f>SUMIF(Buildings!A:A,Table1[[#This Row],[Loc. '#]],Buildings!I:I)</f>
        <v>0</v>
      </c>
      <c r="M18" s="154">
        <f>SUMIF('Amusment Equip. &amp; Attractions'!A:A,Table1[[#This Row],[Loc. '#]],'Amusment Equip. &amp; Attractions'!G:G)</f>
        <v>0</v>
      </c>
      <c r="N18" s="154">
        <f>SUMIF('Water Park Equip. &amp; Attractions'!A:A,Table1[[#This Row],[Loc. '#]],'Water Park Equip. &amp; Attractions'!G:G)</f>
        <v>0</v>
      </c>
      <c r="O18" s="154">
        <f>SUMIF('Misc. Tools &amp; Equip'!A:A,Table1[[#This Row],[Loc. '#]],'Misc. Tools &amp; Equip'!G:G)</f>
        <v>0</v>
      </c>
      <c r="P18" s="166">
        <f>Table1[[#This Row],[Per Location Value]]</f>
        <v>0</v>
      </c>
      <c r="V18" s="11"/>
    </row>
    <row r="19" spans="1:22" x14ac:dyDescent="0.3">
      <c r="A19" s="79">
        <v>11</v>
      </c>
      <c r="B19" s="9"/>
      <c r="C19" s="8"/>
      <c r="D19" s="8"/>
      <c r="E19" s="8"/>
      <c r="F19" s="35"/>
      <c r="G19" s="165">
        <f t="shared" si="1"/>
        <v>0</v>
      </c>
      <c r="H19" s="153">
        <f>Table1[[#This Row],[Location '#]]</f>
        <v>11</v>
      </c>
      <c r="I19" s="154">
        <f>SUMIF(Buildings!A:A,Table1[[#This Row],[Loc. '#]],Buildings!F:F)</f>
        <v>0</v>
      </c>
      <c r="J19" s="154">
        <f>SUMIF(Buildings!A:A,Table1[[#This Row],[Loc. '#]],Buildings!G:G)</f>
        <v>0</v>
      </c>
      <c r="K19" s="154">
        <f>SUMIF(Buildings!A:A,Table1[[#This Row],[Loc. '#]],Buildings!H:H)</f>
        <v>0</v>
      </c>
      <c r="L19" s="154">
        <f>SUMIF(Buildings!A:A,Table1[[#This Row],[Loc. '#]],Buildings!I:I)</f>
        <v>0</v>
      </c>
      <c r="M19" s="154">
        <f>SUMIF('Amusment Equip. &amp; Attractions'!A:A,Table1[[#This Row],[Loc. '#]],'Amusment Equip. &amp; Attractions'!G:G)</f>
        <v>0</v>
      </c>
      <c r="N19" s="154">
        <f>SUMIF('Water Park Equip. &amp; Attractions'!A:A,Table1[[#This Row],[Loc. '#]],'Water Park Equip. &amp; Attractions'!G:G)</f>
        <v>0</v>
      </c>
      <c r="O19" s="154">
        <f>SUMIF('Misc. Tools &amp; Equip'!A:A,Table1[[#This Row],[Loc. '#]],'Misc. Tools &amp; Equip'!G:G)</f>
        <v>0</v>
      </c>
      <c r="P19" s="166">
        <f>Table1[[#This Row],[Per Location Value]]</f>
        <v>0</v>
      </c>
    </row>
    <row r="20" spans="1:22" x14ac:dyDescent="0.3">
      <c r="A20" s="79">
        <v>12</v>
      </c>
      <c r="B20" s="9"/>
      <c r="C20" s="8"/>
      <c r="D20" s="8"/>
      <c r="E20" s="8"/>
      <c r="F20" s="35"/>
      <c r="G20" s="165">
        <f t="shared" si="1"/>
        <v>0</v>
      </c>
      <c r="H20" s="153">
        <f>Table1[[#This Row],[Location '#]]</f>
        <v>12</v>
      </c>
      <c r="I20" s="154">
        <f>SUMIF(Buildings!A:A,Table1[[#This Row],[Loc. '#]],Buildings!F:F)</f>
        <v>0</v>
      </c>
      <c r="J20" s="154">
        <f>SUMIF(Buildings!A:A,Table1[[#This Row],[Loc. '#]],Buildings!G:G)</f>
        <v>0</v>
      </c>
      <c r="K20" s="154">
        <f>SUMIF(Buildings!A:A,Table1[[#This Row],[Loc. '#]],Buildings!H:H)</f>
        <v>0</v>
      </c>
      <c r="L20" s="154">
        <f>SUMIF(Buildings!A:A,Table1[[#This Row],[Loc. '#]],Buildings!I:I)</f>
        <v>0</v>
      </c>
      <c r="M20" s="154">
        <f>SUMIF('Amusment Equip. &amp; Attractions'!A:A,Table1[[#This Row],[Loc. '#]],'Amusment Equip. &amp; Attractions'!G:G)</f>
        <v>0</v>
      </c>
      <c r="N20" s="154">
        <f>SUMIF('Water Park Equip. &amp; Attractions'!A:A,Table1[[#This Row],[Loc. '#]],'Water Park Equip. &amp; Attractions'!G:G)</f>
        <v>0</v>
      </c>
      <c r="O20" s="154">
        <f>SUMIF('Misc. Tools &amp; Equip'!A:A,Table1[[#This Row],[Loc. '#]],'Misc. Tools &amp; Equip'!G:G)</f>
        <v>0</v>
      </c>
      <c r="P20" s="166">
        <f>Table1[[#This Row],[Per Location Value]]</f>
        <v>0</v>
      </c>
    </row>
    <row r="21" spans="1:22" x14ac:dyDescent="0.3">
      <c r="A21" s="79">
        <v>13</v>
      </c>
      <c r="B21" s="9"/>
      <c r="C21" s="8"/>
      <c r="D21" s="8"/>
      <c r="E21" s="8"/>
      <c r="F21" s="35"/>
      <c r="G21" s="165">
        <f t="shared" si="1"/>
        <v>0</v>
      </c>
      <c r="H21" s="153">
        <f>Table1[[#This Row],[Location '#]]</f>
        <v>13</v>
      </c>
      <c r="I21" s="154">
        <f>SUMIF(Buildings!A:A,Table1[[#This Row],[Loc. '#]],Buildings!F:F)</f>
        <v>0</v>
      </c>
      <c r="J21" s="154">
        <f>SUMIF(Buildings!A:A,Table1[[#This Row],[Loc. '#]],Buildings!G:G)</f>
        <v>0</v>
      </c>
      <c r="K21" s="154">
        <f>SUMIF(Buildings!A:A,Table1[[#This Row],[Loc. '#]],Buildings!H:H)</f>
        <v>0</v>
      </c>
      <c r="L21" s="154">
        <f>SUMIF(Buildings!A:A,Table1[[#This Row],[Loc. '#]],Buildings!I:I)</f>
        <v>0</v>
      </c>
      <c r="M21" s="154">
        <f>SUMIF('Amusment Equip. &amp; Attractions'!A:A,Table1[[#This Row],[Loc. '#]],'Amusment Equip. &amp; Attractions'!G:G)</f>
        <v>0</v>
      </c>
      <c r="N21" s="154">
        <f>SUMIF('Water Park Equip. &amp; Attractions'!A:A,Table1[[#This Row],[Loc. '#]],'Water Park Equip. &amp; Attractions'!G:G)</f>
        <v>0</v>
      </c>
      <c r="O21" s="154">
        <f>SUMIF('Misc. Tools &amp; Equip'!A:A,Table1[[#This Row],[Loc. '#]],'Misc. Tools &amp; Equip'!G:G)</f>
        <v>0</v>
      </c>
      <c r="P21" s="166">
        <f>Table1[[#This Row],[Per Location Value]]</f>
        <v>0</v>
      </c>
    </row>
    <row r="22" spans="1:22" x14ac:dyDescent="0.3">
      <c r="A22" s="79">
        <v>14</v>
      </c>
      <c r="B22" s="9"/>
      <c r="C22" s="8"/>
      <c r="D22" s="8"/>
      <c r="E22" s="8"/>
      <c r="F22" s="35"/>
      <c r="G22" s="165">
        <f t="shared" si="1"/>
        <v>0</v>
      </c>
      <c r="H22" s="153">
        <f>Table1[[#This Row],[Location '#]]</f>
        <v>14</v>
      </c>
      <c r="I22" s="154">
        <f>SUMIF(Buildings!A:A,Table1[[#This Row],[Loc. '#]],Buildings!F:F)</f>
        <v>0</v>
      </c>
      <c r="J22" s="154">
        <f>SUMIF(Buildings!A:A,Table1[[#This Row],[Loc. '#]],Buildings!G:G)</f>
        <v>0</v>
      </c>
      <c r="K22" s="154">
        <f>SUMIF(Buildings!A:A,Table1[[#This Row],[Loc. '#]],Buildings!H:H)</f>
        <v>0</v>
      </c>
      <c r="L22" s="154">
        <f>SUMIF(Buildings!A:A,Table1[[#This Row],[Loc. '#]],Buildings!I:I)</f>
        <v>0</v>
      </c>
      <c r="M22" s="154">
        <f>SUMIF('Amusment Equip. &amp; Attractions'!A:A,Table1[[#This Row],[Loc. '#]],'Amusment Equip. &amp; Attractions'!G:G)</f>
        <v>0</v>
      </c>
      <c r="N22" s="154">
        <f>SUMIF('Water Park Equip. &amp; Attractions'!A:A,Table1[[#This Row],[Loc. '#]],'Water Park Equip. &amp; Attractions'!G:G)</f>
        <v>0</v>
      </c>
      <c r="O22" s="154">
        <f>SUMIF('Misc. Tools &amp; Equip'!A:A,Table1[[#This Row],[Loc. '#]],'Misc. Tools &amp; Equip'!G:G)</f>
        <v>0</v>
      </c>
      <c r="P22" s="166">
        <f>Table1[[#This Row],[Per Location Value]]</f>
        <v>0</v>
      </c>
    </row>
    <row r="23" spans="1:22" x14ac:dyDescent="0.3">
      <c r="A23" s="79">
        <v>15</v>
      </c>
      <c r="B23" s="9"/>
      <c r="C23" s="8"/>
      <c r="D23" s="8"/>
      <c r="E23" s="8"/>
      <c r="F23" s="35"/>
      <c r="G23" s="165">
        <f t="shared" si="1"/>
        <v>0</v>
      </c>
      <c r="H23" s="153">
        <f>Table1[[#This Row],[Location '#]]</f>
        <v>15</v>
      </c>
      <c r="I23" s="154">
        <f>SUMIF(Buildings!A:A,Table1[[#This Row],[Loc. '#]],Buildings!F:F)</f>
        <v>0</v>
      </c>
      <c r="J23" s="154">
        <f>SUMIF(Buildings!A:A,Table1[[#This Row],[Loc. '#]],Buildings!G:G)</f>
        <v>0</v>
      </c>
      <c r="K23" s="154">
        <f>SUMIF(Buildings!A:A,Table1[[#This Row],[Loc. '#]],Buildings!H:H)</f>
        <v>0</v>
      </c>
      <c r="L23" s="154">
        <f>SUMIF(Buildings!A:A,Table1[[#This Row],[Loc. '#]],Buildings!I:I)</f>
        <v>0</v>
      </c>
      <c r="M23" s="154">
        <f>SUMIF('Amusment Equip. &amp; Attractions'!A:A,Table1[[#This Row],[Loc. '#]],'Amusment Equip. &amp; Attractions'!G:G)</f>
        <v>0</v>
      </c>
      <c r="N23" s="154">
        <f>SUMIF('Water Park Equip. &amp; Attractions'!A:A,Table1[[#This Row],[Loc. '#]],'Water Park Equip. &amp; Attractions'!G:G)</f>
        <v>0</v>
      </c>
      <c r="O23" s="154">
        <f>SUMIF('Misc. Tools &amp; Equip'!A:A,Table1[[#This Row],[Loc. '#]],'Misc. Tools &amp; Equip'!G:G)</f>
        <v>0</v>
      </c>
      <c r="P23" s="166">
        <f>Table1[[#This Row],[Per Location Value]]</f>
        <v>0</v>
      </c>
    </row>
    <row r="24" spans="1:22" x14ac:dyDescent="0.3">
      <c r="A24" s="79">
        <v>16</v>
      </c>
      <c r="B24" s="9"/>
      <c r="C24" s="8"/>
      <c r="D24" s="8"/>
      <c r="E24" s="8"/>
      <c r="F24" s="35"/>
      <c r="G24" s="165">
        <f t="shared" si="1"/>
        <v>0</v>
      </c>
      <c r="H24" s="153">
        <f>Table1[[#This Row],[Location '#]]</f>
        <v>16</v>
      </c>
      <c r="I24" s="154">
        <f>SUMIF(Buildings!A:A,Table1[[#This Row],[Loc. '#]],Buildings!F:F)</f>
        <v>0</v>
      </c>
      <c r="J24" s="154">
        <f>SUMIF(Buildings!A:A,Table1[[#This Row],[Loc. '#]],Buildings!G:G)</f>
        <v>0</v>
      </c>
      <c r="K24" s="154">
        <f>SUMIF(Buildings!A:A,Table1[[#This Row],[Loc. '#]],Buildings!H:H)</f>
        <v>0</v>
      </c>
      <c r="L24" s="154">
        <f>SUMIF(Buildings!A:A,Table1[[#This Row],[Loc. '#]],Buildings!I:I)</f>
        <v>0</v>
      </c>
      <c r="M24" s="154">
        <f>SUMIF('Amusment Equip. &amp; Attractions'!A:A,Table1[[#This Row],[Loc. '#]],'Amusment Equip. &amp; Attractions'!G:G)</f>
        <v>0</v>
      </c>
      <c r="N24" s="154">
        <f>SUMIF('Water Park Equip. &amp; Attractions'!A:A,Table1[[#This Row],[Loc. '#]],'Water Park Equip. &amp; Attractions'!G:G)</f>
        <v>0</v>
      </c>
      <c r="O24" s="154">
        <f>SUMIF('Misc. Tools &amp; Equip'!A:A,Table1[[#This Row],[Loc. '#]],'Misc. Tools &amp; Equip'!G:G)</f>
        <v>0</v>
      </c>
      <c r="P24" s="166">
        <f>Table1[[#This Row],[Per Location Value]]</f>
        <v>0</v>
      </c>
    </row>
    <row r="25" spans="1:22" x14ac:dyDescent="0.3">
      <c r="A25" s="79">
        <v>17</v>
      </c>
      <c r="B25" s="9"/>
      <c r="C25" s="8"/>
      <c r="D25" s="8"/>
      <c r="E25" s="8"/>
      <c r="F25" s="35"/>
      <c r="G25" s="165">
        <f t="shared" si="1"/>
        <v>0</v>
      </c>
      <c r="H25" s="153">
        <f>Table1[[#This Row],[Location '#]]</f>
        <v>17</v>
      </c>
      <c r="I25" s="154">
        <f>SUMIF(Buildings!A:A,Table1[[#This Row],[Loc. '#]],Buildings!F:F)</f>
        <v>0</v>
      </c>
      <c r="J25" s="154">
        <f>SUMIF(Buildings!A:A,Table1[[#This Row],[Loc. '#]],Buildings!G:G)</f>
        <v>0</v>
      </c>
      <c r="K25" s="154">
        <f>SUMIF(Buildings!A:A,Table1[[#This Row],[Loc. '#]],Buildings!H:H)</f>
        <v>0</v>
      </c>
      <c r="L25" s="154">
        <f>SUMIF(Buildings!A:A,Table1[[#This Row],[Loc. '#]],Buildings!I:I)</f>
        <v>0</v>
      </c>
      <c r="M25" s="154">
        <f>SUMIF('Amusment Equip. &amp; Attractions'!A:A,Table1[[#This Row],[Loc. '#]],'Amusment Equip. &amp; Attractions'!G:G)</f>
        <v>0</v>
      </c>
      <c r="N25" s="154">
        <f>SUMIF('Water Park Equip. &amp; Attractions'!A:A,Table1[[#This Row],[Loc. '#]],'Water Park Equip. &amp; Attractions'!G:G)</f>
        <v>0</v>
      </c>
      <c r="O25" s="154">
        <f>SUMIF('Misc. Tools &amp; Equip'!A:A,Table1[[#This Row],[Loc. '#]],'Misc. Tools &amp; Equip'!G:G)</f>
        <v>0</v>
      </c>
      <c r="P25" s="166">
        <f>Table1[[#This Row],[Per Location Value]]</f>
        <v>0</v>
      </c>
    </row>
    <row r="26" spans="1:22" x14ac:dyDescent="0.3">
      <c r="A26" s="79">
        <v>18</v>
      </c>
      <c r="B26" s="9"/>
      <c r="C26" s="8"/>
      <c r="D26" s="8"/>
      <c r="E26" s="8"/>
      <c r="F26" s="35"/>
      <c r="G26" s="165">
        <f t="shared" si="1"/>
        <v>0</v>
      </c>
      <c r="H26" s="153">
        <f>Table1[[#This Row],[Location '#]]</f>
        <v>18</v>
      </c>
      <c r="I26" s="154">
        <f>SUMIF(Buildings!A:A,Table1[[#This Row],[Loc. '#]],Buildings!F:F)</f>
        <v>0</v>
      </c>
      <c r="J26" s="154">
        <f>SUMIF(Buildings!A:A,Table1[[#This Row],[Loc. '#]],Buildings!G:G)</f>
        <v>0</v>
      </c>
      <c r="K26" s="154">
        <f>SUMIF(Buildings!A:A,Table1[[#This Row],[Loc. '#]],Buildings!H:H)</f>
        <v>0</v>
      </c>
      <c r="L26" s="154">
        <f>SUMIF(Buildings!A:A,Table1[[#This Row],[Loc. '#]],Buildings!I:I)</f>
        <v>0</v>
      </c>
      <c r="M26" s="154">
        <f>SUMIF('Amusment Equip. &amp; Attractions'!A:A,Table1[[#This Row],[Loc. '#]],'Amusment Equip. &amp; Attractions'!G:G)</f>
        <v>0</v>
      </c>
      <c r="N26" s="154">
        <f>SUMIF('Water Park Equip. &amp; Attractions'!A:A,Table1[[#This Row],[Loc. '#]],'Water Park Equip. &amp; Attractions'!G:G)</f>
        <v>0</v>
      </c>
      <c r="O26" s="154">
        <f>SUMIF('Misc. Tools &amp; Equip'!A:A,Table1[[#This Row],[Loc. '#]],'Misc. Tools &amp; Equip'!G:G)</f>
        <v>0</v>
      </c>
      <c r="P26" s="166">
        <f>Table1[[#This Row],[Per Location Value]]</f>
        <v>0</v>
      </c>
    </row>
    <row r="27" spans="1:22" x14ac:dyDescent="0.3">
      <c r="A27" s="79">
        <v>19</v>
      </c>
      <c r="B27" s="49"/>
      <c r="C27" s="50"/>
      <c r="D27" s="50"/>
      <c r="E27" s="50"/>
      <c r="F27" s="51"/>
      <c r="G27" s="165">
        <f>SUM(I27:O27)</f>
        <v>0</v>
      </c>
      <c r="H27" s="167">
        <f>Table1[[#This Row],[Location '#]]</f>
        <v>19</v>
      </c>
      <c r="I27" s="154">
        <f>SUMIF(Buildings!A:A,Table1[[#This Row],[Loc. '#]],Buildings!F:F)</f>
        <v>0</v>
      </c>
      <c r="J27" s="154">
        <f>SUMIF(Buildings!A:A,Table1[[#This Row],[Loc. '#]],Buildings!G:G)</f>
        <v>0</v>
      </c>
      <c r="K27" s="154">
        <f>SUMIF(Buildings!A:A,Table1[[#This Row],[Loc. '#]],Buildings!H:H)</f>
        <v>0</v>
      </c>
      <c r="L27" s="154">
        <f>SUMIF(Buildings!A:A,Table1[[#This Row],[Loc. '#]],Buildings!I:I)</f>
        <v>0</v>
      </c>
      <c r="M27" s="154">
        <f>SUMIF('Amusment Equip. &amp; Attractions'!A:A,Table1[[#This Row],[Loc. '#]],'Amusment Equip. &amp; Attractions'!G:G)</f>
        <v>0</v>
      </c>
      <c r="N27" s="154">
        <f>SUMIF('Water Park Equip. &amp; Attractions'!A:A,Table1[[#This Row],[Loc. '#]],'Water Park Equip. &amp; Attractions'!G:G)</f>
        <v>0</v>
      </c>
      <c r="O27" s="154">
        <f>SUMIF('Misc. Tools &amp; Equip'!A:A,Table1[[#This Row],[Loc. '#]],'Misc. Tools &amp; Equip'!G:G)</f>
        <v>0</v>
      </c>
      <c r="P27" s="166">
        <f>Table1[[#This Row],[Per Location Value]]</f>
        <v>0</v>
      </c>
    </row>
    <row r="28" spans="1:22" x14ac:dyDescent="0.3">
      <c r="F28" s="76"/>
      <c r="G28" s="22"/>
      <c r="H28" s="77"/>
      <c r="I28" s="78"/>
      <c r="J28" s="78"/>
      <c r="K28" s="78"/>
      <c r="L28" s="78"/>
      <c r="M28" s="78"/>
      <c r="N28" s="78"/>
      <c r="O28" s="78"/>
    </row>
  </sheetData>
  <sheetProtection algorithmName="SHA-512" hashValue="A3YfCOeMp2BQ61Lw1zDRfcI7umew8ypQgI7LTQsWp9bfIOaiAKu+sx8kcsMzDleI1GyiXGB0RjaKWpSH07i+wA==" saltValue="r+JpwwDOjZ0cYkSZtxWBuA==" spinCount="100000" sheet="1" objects="1" scenarios="1" formatColumns="0" sort="0"/>
  <protectedRanges>
    <protectedRange sqref="B9:F27" name="Range1"/>
  </protectedRanges>
  <mergeCells count="3">
    <mergeCell ref="A3:B3"/>
    <mergeCell ref="I4:L4"/>
    <mergeCell ref="A5:F5"/>
  </mergeCells>
  <pageMargins left="0.7" right="0.7" top="0.75" bottom="0.75" header="0.3" footer="0.3"/>
  <pageSetup scale="78" orientation="landscape" verticalDpi="1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C8B08-07D4-4D7D-BD5E-B4B71C980B48}">
  <sheetPr>
    <tabColor theme="5" tint="0.39997558519241921"/>
    <pageSetUpPr autoPageBreaks="0" fitToPage="1"/>
  </sheetPr>
  <dimension ref="A1:AZ52"/>
  <sheetViews>
    <sheetView zoomScaleNormal="100" workbookViewId="0">
      <pane ySplit="9" topLeftCell="A10" activePane="bottomLeft" state="frozen"/>
      <selection pane="bottomLeft" activeCell="A10" sqref="A1:A1048576"/>
    </sheetView>
  </sheetViews>
  <sheetFormatPr defaultRowHeight="14.4" x14ac:dyDescent="0.3"/>
  <cols>
    <col min="1" max="1" width="12" customWidth="1"/>
    <col min="2" max="2" width="11.88671875" customWidth="1"/>
    <col min="3" max="3" width="33.88671875" style="1" bestFit="1" customWidth="1"/>
    <col min="4" max="4" width="12.6640625" customWidth="1"/>
    <col min="5" max="5" width="25.6640625" customWidth="1"/>
    <col min="6" max="6" width="20.88671875" style="10" customWidth="1"/>
    <col min="7" max="7" width="32.6640625" style="11" customWidth="1"/>
    <col min="8" max="9" width="25.6640625" style="11" customWidth="1"/>
    <col min="10" max="10" width="30.5546875" style="11" customWidth="1"/>
    <col min="11" max="14" width="12.6640625" customWidth="1"/>
    <col min="15" max="15" width="19.88671875" customWidth="1"/>
    <col min="16" max="16" width="30.6640625" customWidth="1"/>
    <col min="17" max="19" width="20.6640625" customWidth="1"/>
    <col min="20" max="20" width="28.88671875" customWidth="1"/>
    <col min="21" max="24" width="25.6640625" style="11" hidden="1" customWidth="1"/>
    <col min="25" max="25" width="9.109375" hidden="1" customWidth="1"/>
    <col min="26" max="29" width="0" hidden="1" customWidth="1"/>
    <col min="30" max="31" width="9.109375" hidden="1" customWidth="1"/>
    <col min="32" max="34" width="20.6640625" hidden="1" customWidth="1"/>
    <col min="35" max="47" width="0" hidden="1" customWidth="1"/>
    <col min="48" max="49" width="13.44140625" hidden="1" customWidth="1"/>
    <col min="50" max="52" width="0" hidden="1" customWidth="1"/>
  </cols>
  <sheetData>
    <row r="1" spans="1:52" s="148" customFormat="1" x14ac:dyDescent="0.3">
      <c r="C1" s="149"/>
      <c r="F1" s="152"/>
      <c r="G1" s="150"/>
      <c r="H1" s="150"/>
      <c r="I1" s="150"/>
      <c r="J1" s="150"/>
      <c r="U1" s="150"/>
      <c r="V1" s="150"/>
      <c r="W1" s="150"/>
      <c r="X1" s="150"/>
    </row>
    <row r="2" spans="1:52" ht="75" customHeight="1" x14ac:dyDescent="0.3"/>
    <row r="3" spans="1:52" s="4" customFormat="1" ht="50.1" customHeight="1" thickBot="1" x14ac:dyDescent="0.4">
      <c r="A3" s="16" t="s">
        <v>18</v>
      </c>
      <c r="B3" s="16"/>
      <c r="C3" s="16"/>
      <c r="D3" s="181" t="s">
        <v>19</v>
      </c>
      <c r="E3" s="181"/>
      <c r="F3" s="182" t="s">
        <v>33</v>
      </c>
      <c r="G3" s="182"/>
      <c r="K3" s="7"/>
      <c r="L3" s="7"/>
    </row>
    <row r="4" spans="1:52" s="4" customFormat="1" ht="20.100000000000001" customHeight="1" thickBot="1" x14ac:dyDescent="0.4">
      <c r="A4" s="16"/>
      <c r="B4" s="16"/>
      <c r="C4" s="16"/>
      <c r="D4" s="34"/>
      <c r="K4" s="7"/>
      <c r="L4" s="7"/>
      <c r="S4" s="200" t="s">
        <v>106</v>
      </c>
      <c r="T4" s="201"/>
    </row>
    <row r="5" spans="1:52" s="4" customFormat="1" ht="15.75" customHeight="1" thickBot="1" x14ac:dyDescent="0.4">
      <c r="A5" s="16"/>
      <c r="B5" s="16"/>
      <c r="C5" s="16"/>
      <c r="D5" s="34"/>
      <c r="F5" s="183" t="s">
        <v>52</v>
      </c>
      <c r="G5" s="184"/>
      <c r="H5" s="184"/>
      <c r="I5" s="185"/>
      <c r="K5" s="7"/>
      <c r="L5" s="7"/>
      <c r="S5" s="128" t="s">
        <v>107</v>
      </c>
      <c r="T5" s="126">
        <f>_xlfn.XLOOKUP(T6,Table2[Total of Values &amp; Equipment Per Building],Table2[Building Name])</f>
        <v>0</v>
      </c>
    </row>
    <row r="6" spans="1:52" ht="15" thickBot="1" x14ac:dyDescent="0.35">
      <c r="F6" s="186"/>
      <c r="G6" s="187"/>
      <c r="H6" s="187"/>
      <c r="I6" s="188"/>
      <c r="J6"/>
      <c r="K6" s="189" t="s">
        <v>53</v>
      </c>
      <c r="L6" s="190"/>
      <c r="M6" s="190"/>
      <c r="N6" s="190"/>
      <c r="O6" s="190"/>
      <c r="P6" s="191"/>
      <c r="S6" s="129" t="s">
        <v>108</v>
      </c>
      <c r="T6" s="127">
        <f>MAX(Table2[Total of Values &amp; Equipment Per Building])</f>
        <v>0</v>
      </c>
      <c r="U6"/>
      <c r="V6"/>
      <c r="W6"/>
      <c r="X6"/>
    </row>
    <row r="7" spans="1:52" ht="15" thickBot="1" x14ac:dyDescent="0.35">
      <c r="E7" s="42" t="s">
        <v>57</v>
      </c>
      <c r="F7" s="38" t="s">
        <v>37</v>
      </c>
      <c r="G7" s="39" t="s">
        <v>55</v>
      </c>
      <c r="H7" s="39" t="s">
        <v>56</v>
      </c>
      <c r="I7" s="40" t="s">
        <v>51</v>
      </c>
      <c r="J7" s="130" t="s">
        <v>69</v>
      </c>
      <c r="K7" s="192"/>
      <c r="L7" s="193"/>
      <c r="M7" s="193"/>
      <c r="N7" s="193"/>
      <c r="O7" s="193"/>
      <c r="P7" s="194"/>
      <c r="Q7" s="104"/>
      <c r="R7" s="104"/>
      <c r="S7" s="104"/>
      <c r="T7" s="77"/>
      <c r="U7"/>
      <c r="V7"/>
      <c r="W7"/>
      <c r="X7"/>
    </row>
    <row r="8" spans="1:52" ht="20.100000000000001" customHeight="1" thickBot="1" x14ac:dyDescent="0.35">
      <c r="E8" s="41"/>
      <c r="F8" s="131">
        <f>SUM(Table2[Building Value])</f>
        <v>0</v>
      </c>
      <c r="G8" s="131">
        <f>SUM(Table2[Business Personal Property Value])</f>
        <v>0</v>
      </c>
      <c r="H8" s="131">
        <f>SUM(Table2[Inventory/Stock Value])</f>
        <v>0</v>
      </c>
      <c r="I8" s="131">
        <f>SUM(Table2[Business Income Value])</f>
        <v>0</v>
      </c>
      <c r="J8" s="132">
        <f>SUM(Table2[Total Value Per Building])</f>
        <v>0</v>
      </c>
      <c r="K8" s="195"/>
      <c r="L8" s="196"/>
      <c r="M8" s="196"/>
      <c r="N8" s="196"/>
      <c r="O8" s="196"/>
      <c r="P8" s="197"/>
      <c r="Q8" s="198" t="s">
        <v>91</v>
      </c>
      <c r="R8" s="198"/>
      <c r="S8" s="199"/>
      <c r="U8"/>
      <c r="V8"/>
      <c r="W8"/>
      <c r="X8"/>
      <c r="Z8" s="2"/>
    </row>
    <row r="9" spans="1:52" s="58" customFormat="1" ht="30" customHeight="1" thickBot="1" x14ac:dyDescent="0.35">
      <c r="A9" s="64" t="s">
        <v>30</v>
      </c>
      <c r="B9" s="65" t="s">
        <v>13</v>
      </c>
      <c r="C9" s="65" t="s">
        <v>5</v>
      </c>
      <c r="D9" s="65" t="s">
        <v>7</v>
      </c>
      <c r="E9" s="65" t="s">
        <v>6</v>
      </c>
      <c r="F9" s="56" t="s">
        <v>1</v>
      </c>
      <c r="G9" s="56" t="s">
        <v>2</v>
      </c>
      <c r="H9" s="56" t="s">
        <v>3</v>
      </c>
      <c r="I9" s="66" t="s">
        <v>4</v>
      </c>
      <c r="J9" s="56" t="s">
        <v>105</v>
      </c>
      <c r="K9" s="101" t="s">
        <v>8</v>
      </c>
      <c r="L9" s="102" t="s">
        <v>9</v>
      </c>
      <c r="M9" s="102" t="s">
        <v>10</v>
      </c>
      <c r="N9" s="102" t="s">
        <v>11</v>
      </c>
      <c r="O9" s="102" t="s">
        <v>12</v>
      </c>
      <c r="P9" s="103" t="s">
        <v>0</v>
      </c>
      <c r="Q9" s="105" t="s">
        <v>90</v>
      </c>
      <c r="R9" s="106" t="s">
        <v>78</v>
      </c>
      <c r="S9" s="107" t="s">
        <v>89</v>
      </c>
      <c r="T9" s="109" t="s">
        <v>92</v>
      </c>
      <c r="U9" s="54" t="s">
        <v>116</v>
      </c>
      <c r="V9" s="54" t="s">
        <v>117</v>
      </c>
      <c r="W9" s="54" t="s">
        <v>118</v>
      </c>
      <c r="X9" s="146" t="s">
        <v>119</v>
      </c>
      <c r="Y9" s="54" t="s">
        <v>120</v>
      </c>
      <c r="Z9" s="147" t="s">
        <v>121</v>
      </c>
      <c r="AA9" s="147" t="s">
        <v>122</v>
      </c>
      <c r="AB9" s="147" t="s">
        <v>123</v>
      </c>
      <c r="AC9" s="147" t="s">
        <v>124</v>
      </c>
      <c r="AD9" s="147" t="s">
        <v>125</v>
      </c>
      <c r="AE9" s="147" t="s">
        <v>126</v>
      </c>
      <c r="AF9" s="147" t="s">
        <v>127</v>
      </c>
      <c r="AG9" s="147" t="s">
        <v>128</v>
      </c>
      <c r="AH9" s="147" t="s">
        <v>129</v>
      </c>
      <c r="AI9" s="147" t="s">
        <v>130</v>
      </c>
      <c r="AJ9" s="147" t="s">
        <v>131</v>
      </c>
      <c r="AK9" s="147" t="s">
        <v>132</v>
      </c>
      <c r="AL9" s="147" t="s">
        <v>133</v>
      </c>
      <c r="AM9" s="147" t="s">
        <v>134</v>
      </c>
      <c r="AN9" s="147" t="s">
        <v>135</v>
      </c>
      <c r="AO9" s="147" t="s">
        <v>136</v>
      </c>
      <c r="AP9" s="147" t="s">
        <v>137</v>
      </c>
      <c r="AQ9" s="147" t="s">
        <v>138</v>
      </c>
      <c r="AR9" s="147" t="s">
        <v>139</v>
      </c>
      <c r="AS9" s="147" t="s">
        <v>140</v>
      </c>
      <c r="AT9" s="147" t="s">
        <v>141</v>
      </c>
      <c r="AU9" s="54" t="s">
        <v>114</v>
      </c>
      <c r="AV9" s="54" t="s">
        <v>41</v>
      </c>
      <c r="AW9" s="54" t="s">
        <v>42</v>
      </c>
      <c r="AX9" s="54" t="s">
        <v>43</v>
      </c>
      <c r="AY9" s="54" t="s">
        <v>44</v>
      </c>
      <c r="AZ9" s="54" t="s">
        <v>45</v>
      </c>
    </row>
    <row r="10" spans="1:52" x14ac:dyDescent="0.3">
      <c r="A10" s="47"/>
      <c r="B10" s="8"/>
      <c r="C10" s="14"/>
      <c r="D10" s="8"/>
      <c r="E10" s="8"/>
      <c r="F10" s="95"/>
      <c r="G10" s="113"/>
      <c r="H10" s="114"/>
      <c r="I10" s="113"/>
      <c r="J10" s="110">
        <f t="shared" ref="J10:J29" si="0">SUM(F10:I10)</f>
        <v>0</v>
      </c>
      <c r="K10" s="8"/>
      <c r="L10" s="8"/>
      <c r="M10" s="8"/>
      <c r="N10" s="31"/>
      <c r="O10" s="8"/>
      <c r="P10" s="59"/>
      <c r="Q10" s="45">
        <f>SUMIFS(Table4[Stated Value],Table4[Location '#],Table2[[#This Row],[Location '#]],Table4[Building '#],Table2[[#This Row],[Building '#]])</f>
        <v>0</v>
      </c>
      <c r="R10" s="45">
        <f>SUMIFS(Table3[Stated Value],Table3[Location '#],Table2[[#This Row],[Location '#]],Table3[Building '#],Table2[[#This Row],[Building '#]])</f>
        <v>0</v>
      </c>
      <c r="S10" s="45">
        <f>SUMIFS(Table5[Stated Value],Table5[Location '#],Table2[[#This Row],[Location '#]],Table5[Building '#],Table2[[#This Row],[Building '#]])</f>
        <v>0</v>
      </c>
      <c r="T10" s="45">
        <f>Table2[[#This Row],[Total Value Per Building]]+Table2[[#This Row],[Amusement Equip. Value]]+Table2[[#This Row],[Waterpark Equip. Value]]+Table2[[#This Row],[Misc. Tools &amp; Equip. Value]]</f>
        <v>0</v>
      </c>
      <c r="U10" s="133">
        <f>'LDP Table Info'!$B$2</f>
        <v>0</v>
      </c>
      <c r="V10" s="133">
        <f>'LDP Table Info'!$C$2</f>
        <v>0</v>
      </c>
      <c r="W10" s="133">
        <f>'LDP Table Info'!$D$2</f>
        <v>0</v>
      </c>
      <c r="X10" s="133">
        <f>'LDP Table Info'!$E$2</f>
        <v>0</v>
      </c>
      <c r="Y10" s="133">
        <f>'LDP Table Info'!$F$2</f>
        <v>0</v>
      </c>
      <c r="Z10" s="133">
        <f>'LDP Table Info'!$G$2</f>
        <v>0</v>
      </c>
      <c r="AA10" s="133">
        <f>'LDP Table Info'!$H$2</f>
        <v>0</v>
      </c>
      <c r="AB10" s="133">
        <f>'LDP Table Info'!$I$2</f>
        <v>0</v>
      </c>
      <c r="AC10" s="133">
        <f>'LDP Table Info'!$J$2</f>
        <v>0</v>
      </c>
      <c r="AD10" s="133">
        <f>'LDP Table Info'!$K$2</f>
        <v>0</v>
      </c>
      <c r="AE10" s="133">
        <f>'LDP Table Info'!$L$2</f>
        <v>0</v>
      </c>
      <c r="AF10" s="133">
        <f>'LDP Table Info'!$M$2</f>
        <v>0</v>
      </c>
      <c r="AG10" s="133">
        <f>'LDP Table Info'!$N$2</f>
        <v>0</v>
      </c>
      <c r="AH10" s="133">
        <f>'LDP Table Info'!$O$2</f>
        <v>0</v>
      </c>
      <c r="AI10" s="133">
        <f>'LDP Table Info'!$P$2</f>
        <v>0</v>
      </c>
      <c r="AJ10" s="133">
        <f>'LDP Table Info'!$Q$2</f>
        <v>0</v>
      </c>
      <c r="AK10" s="133">
        <f>'LDP Table Info'!$R$2</f>
        <v>0</v>
      </c>
      <c r="AL10" s="133">
        <f>'LDP Table Info'!$S$2</f>
        <v>0</v>
      </c>
      <c r="AM10" s="133">
        <f>'LDP Table Info'!$T$2</f>
        <v>0</v>
      </c>
      <c r="AN10" s="133">
        <f>'LDP Table Info'!$U$2</f>
        <v>0</v>
      </c>
      <c r="AO10" s="133">
        <f>'LDP Table Info'!$V$2</f>
        <v>0</v>
      </c>
      <c r="AP10" s="133">
        <f>'LDP Table Info'!$W$2</f>
        <v>0</v>
      </c>
      <c r="AQ10" s="133">
        <f>'LDP Table Info'!$X$2</f>
        <v>0</v>
      </c>
      <c r="AR10" s="133">
        <f>'LDP Table Info'!$Y$2</f>
        <v>0</v>
      </c>
      <c r="AS10" s="133">
        <f>'LDP Table Info'!$Z$2</f>
        <v>0</v>
      </c>
      <c r="AT10" s="133">
        <f>'LDP Table Info'!$AA$2</f>
        <v>0</v>
      </c>
      <c r="AU10" s="133">
        <f>'LDP Table Info'!$AB$2</f>
        <v>0</v>
      </c>
      <c r="AV10" s="133" t="e">
        <f>_xlfn.XLOOKUP(Table2[[#This Row],[Location '#]],Table1[Location '#],Table1[Location Name],,0,)</f>
        <v>#N/A</v>
      </c>
      <c r="AW10" s="133" t="e">
        <f>_xlfn.XLOOKUP(Table2[[#This Row],[Location '#]],Table1[Location '#],Table1[Location Address],,0,)</f>
        <v>#N/A</v>
      </c>
      <c r="AX10" s="133" t="e">
        <f>_xlfn.XLOOKUP(Table2[[#This Row],[Location '#]],Table1[Location '#],Table1[City],,0,)</f>
        <v>#N/A</v>
      </c>
      <c r="AY10" s="133" t="e">
        <f>_xlfn.XLOOKUP(Table2[[#This Row],[Location '#]],Table1[Location '#],Table1[State],,0,)</f>
        <v>#N/A</v>
      </c>
      <c r="AZ10" s="133" t="e">
        <f>_xlfn.XLOOKUP(Table2[[#This Row],[Location '#]],Table1[Location '#],Table1[Zip],,0,)</f>
        <v>#N/A</v>
      </c>
    </row>
    <row r="11" spans="1:52" x14ac:dyDescent="0.3">
      <c r="A11" s="47"/>
      <c r="B11" s="8"/>
      <c r="C11" s="14"/>
      <c r="D11" s="8"/>
      <c r="E11" s="8"/>
      <c r="F11" s="95"/>
      <c r="G11" s="113"/>
      <c r="H11" s="114"/>
      <c r="I11" s="113"/>
      <c r="J11" s="111">
        <f t="shared" si="0"/>
        <v>0</v>
      </c>
      <c r="K11" s="8"/>
      <c r="L11" s="8"/>
      <c r="M11" s="8"/>
      <c r="N11" s="31"/>
      <c r="O11" s="8"/>
      <c r="P11" s="59"/>
      <c r="Q11" s="46">
        <f>SUMIFS(Table4[Stated Value],Table4[Location '#],Table2[[#This Row],[Location '#]],Table4[Building '#],Table2[[#This Row],[Building '#]])</f>
        <v>0</v>
      </c>
      <c r="R11" s="46">
        <f>SUMIFS(Table3[Stated Value],Table3[Location '#],Table2[[#This Row],[Location '#]],Table3[Building '#],Table2[[#This Row],[Building '#]])</f>
        <v>0</v>
      </c>
      <c r="S11" s="46">
        <f>SUMIFS(Table5[Stated Value],Table5[Location '#],Table2[[#This Row],[Location '#]],Table5[Building '#],Table2[[#This Row],[Building '#]])</f>
        <v>0</v>
      </c>
      <c r="T11" s="46">
        <f>Table2[[#This Row],[Total Value Per Building]]+Table2[[#This Row],[Amusement Equip. Value]]+Table2[[#This Row],[Waterpark Equip. Value]]+Table2[[#This Row],[Misc. Tools &amp; Equip. Value]]</f>
        <v>0</v>
      </c>
      <c r="U11" s="133">
        <f>'LDP Table Info'!$B$2</f>
        <v>0</v>
      </c>
      <c r="V11" s="133">
        <f>'LDP Table Info'!$C$2</f>
        <v>0</v>
      </c>
      <c r="W11" s="133">
        <f>'LDP Table Info'!$D$2</f>
        <v>0</v>
      </c>
      <c r="X11" s="133">
        <f>'LDP Table Info'!$E$2</f>
        <v>0</v>
      </c>
      <c r="Y11" s="133">
        <f>'LDP Table Info'!$F$2</f>
        <v>0</v>
      </c>
      <c r="Z11" s="133">
        <f>'LDP Table Info'!$G$2</f>
        <v>0</v>
      </c>
      <c r="AA11" s="133">
        <f>'LDP Table Info'!$H$2</f>
        <v>0</v>
      </c>
      <c r="AB11" s="134">
        <f>'LDP Table Info'!$I$2</f>
        <v>0</v>
      </c>
      <c r="AC11" s="134">
        <f>'LDP Table Info'!$J$2</f>
        <v>0</v>
      </c>
      <c r="AD11" s="134">
        <f>'LDP Table Info'!$K$2</f>
        <v>0</v>
      </c>
      <c r="AE11" s="134">
        <f>'LDP Table Info'!$L$2</f>
        <v>0</v>
      </c>
      <c r="AF11" s="134">
        <f>'LDP Table Info'!$M$2</f>
        <v>0</v>
      </c>
      <c r="AG11" s="134">
        <f>'LDP Table Info'!$N$2</f>
        <v>0</v>
      </c>
      <c r="AH11" s="134">
        <f>'LDP Table Info'!$O$2</f>
        <v>0</v>
      </c>
      <c r="AI11" s="134">
        <f>'LDP Table Info'!$P$2</f>
        <v>0</v>
      </c>
      <c r="AJ11" s="134">
        <f>'LDP Table Info'!$Q$2</f>
        <v>0</v>
      </c>
      <c r="AK11" s="134">
        <f>'LDP Table Info'!$R$2</f>
        <v>0</v>
      </c>
      <c r="AL11" s="134">
        <f>'LDP Table Info'!$S$2</f>
        <v>0</v>
      </c>
      <c r="AM11" s="134">
        <f>'LDP Table Info'!$T$2</f>
        <v>0</v>
      </c>
      <c r="AN11" s="134">
        <f>'LDP Table Info'!$U$2</f>
        <v>0</v>
      </c>
      <c r="AO11" s="134">
        <f>'LDP Table Info'!$V$2</f>
        <v>0</v>
      </c>
      <c r="AP11" s="134">
        <f>'LDP Table Info'!$W$2</f>
        <v>0</v>
      </c>
      <c r="AQ11" s="134">
        <f>'LDP Table Info'!$X$2</f>
        <v>0</v>
      </c>
      <c r="AR11" s="134">
        <f>'LDP Table Info'!$Y$2</f>
        <v>0</v>
      </c>
      <c r="AS11" s="134">
        <f>'LDP Table Info'!$Z$2</f>
        <v>0</v>
      </c>
      <c r="AT11" s="134">
        <f>'LDP Table Info'!$AA$2</f>
        <v>0</v>
      </c>
      <c r="AU11" s="134">
        <f>'LDP Table Info'!$AB$2</f>
        <v>0</v>
      </c>
      <c r="AV11" s="133" t="e">
        <f>_xlfn.XLOOKUP(Table2[[#This Row],[Location '#]],Table1[Location '#],Table1[Location Name],,0,)</f>
        <v>#N/A</v>
      </c>
      <c r="AW11" s="134" t="e">
        <f>_xlfn.XLOOKUP(Table2[[#This Row],[Location '#]],Table1[Location '#],Table1[Location Address],,0,)</f>
        <v>#N/A</v>
      </c>
      <c r="AX11" s="134" t="e">
        <f>_xlfn.XLOOKUP(Table2[[#This Row],[Location '#]],Table1[Location '#],Table1[City],,0,)</f>
        <v>#N/A</v>
      </c>
      <c r="AY11" s="134" t="e">
        <f>_xlfn.XLOOKUP(Table2[[#This Row],[Location '#]],Table1[Location '#],Table1[State],,0,)</f>
        <v>#N/A</v>
      </c>
      <c r="AZ11" s="134" t="e">
        <f>_xlfn.XLOOKUP(Table2[[#This Row],[Location '#]],Table1[Location '#],Table1[Zip],,0,)</f>
        <v>#N/A</v>
      </c>
    </row>
    <row r="12" spans="1:52" x14ac:dyDescent="0.3">
      <c r="A12" s="47"/>
      <c r="B12" s="8"/>
      <c r="C12" s="14"/>
      <c r="D12" s="8"/>
      <c r="E12" s="8"/>
      <c r="F12" s="95"/>
      <c r="G12" s="113"/>
      <c r="H12" s="114"/>
      <c r="I12" s="113"/>
      <c r="J12" s="111">
        <f t="shared" si="0"/>
        <v>0</v>
      </c>
      <c r="K12" s="8"/>
      <c r="L12" s="8"/>
      <c r="M12" s="8"/>
      <c r="N12" s="31"/>
      <c r="O12" s="8"/>
      <c r="P12" s="59"/>
      <c r="Q12" s="46">
        <f>SUMIFS(Table4[Stated Value],Table4[Location '#],Table2[[#This Row],[Location '#]],Table4[Building '#],Table2[[#This Row],[Building '#]])</f>
        <v>0</v>
      </c>
      <c r="R12" s="46">
        <f>SUMIFS(Table3[Stated Value],Table3[Location '#],Table2[[#This Row],[Location '#]],Table3[Building '#],Table2[[#This Row],[Building '#]])</f>
        <v>0</v>
      </c>
      <c r="S12" s="46">
        <f>SUMIFS(Table5[Stated Value],Table5[Location '#],Table2[[#This Row],[Location '#]],Table5[Building '#],Table2[[#This Row],[Building '#]])</f>
        <v>0</v>
      </c>
      <c r="T12" s="46">
        <f>Table2[[#This Row],[Total Value Per Building]]+Table2[[#This Row],[Amusement Equip. Value]]+Table2[[#This Row],[Waterpark Equip. Value]]+Table2[[#This Row],[Misc. Tools &amp; Equip. Value]]</f>
        <v>0</v>
      </c>
      <c r="U12" s="133">
        <f>'LDP Table Info'!$B$2</f>
        <v>0</v>
      </c>
      <c r="V12" s="133">
        <f>'LDP Table Info'!$C$2</f>
        <v>0</v>
      </c>
      <c r="W12" s="133">
        <f>'LDP Table Info'!$D$2</f>
        <v>0</v>
      </c>
      <c r="X12" s="133">
        <f>'LDP Table Info'!$E$2</f>
        <v>0</v>
      </c>
      <c r="Y12" s="133">
        <f>'LDP Table Info'!$F$2</f>
        <v>0</v>
      </c>
      <c r="Z12" s="133">
        <f>'LDP Table Info'!$G$2</f>
        <v>0</v>
      </c>
      <c r="AA12" s="133">
        <f>'LDP Table Info'!$H$2</f>
        <v>0</v>
      </c>
      <c r="AB12" s="134">
        <f>'LDP Table Info'!$I$2</f>
        <v>0</v>
      </c>
      <c r="AC12" s="134">
        <f>'LDP Table Info'!$J$2</f>
        <v>0</v>
      </c>
      <c r="AD12" s="134">
        <f>'LDP Table Info'!$K$2</f>
        <v>0</v>
      </c>
      <c r="AE12" s="134">
        <f>'LDP Table Info'!$L$2</f>
        <v>0</v>
      </c>
      <c r="AF12" s="134">
        <f>'LDP Table Info'!$M$2</f>
        <v>0</v>
      </c>
      <c r="AG12" s="134">
        <f>'LDP Table Info'!$N$2</f>
        <v>0</v>
      </c>
      <c r="AH12" s="134">
        <f>'LDP Table Info'!$O$2</f>
        <v>0</v>
      </c>
      <c r="AI12" s="134">
        <f>'LDP Table Info'!$P$2</f>
        <v>0</v>
      </c>
      <c r="AJ12" s="134">
        <f>'LDP Table Info'!$Q$2</f>
        <v>0</v>
      </c>
      <c r="AK12" s="134">
        <f>'LDP Table Info'!$R$2</f>
        <v>0</v>
      </c>
      <c r="AL12" s="134">
        <f>'LDP Table Info'!$S$2</f>
        <v>0</v>
      </c>
      <c r="AM12" s="134">
        <f>'LDP Table Info'!$T$2</f>
        <v>0</v>
      </c>
      <c r="AN12" s="134">
        <f>'LDP Table Info'!$U$2</f>
        <v>0</v>
      </c>
      <c r="AO12" s="134">
        <f>'LDP Table Info'!$V$2</f>
        <v>0</v>
      </c>
      <c r="AP12" s="134">
        <f>'LDP Table Info'!$W$2</f>
        <v>0</v>
      </c>
      <c r="AQ12" s="134">
        <f>'LDP Table Info'!$X$2</f>
        <v>0</v>
      </c>
      <c r="AR12" s="134">
        <f>'LDP Table Info'!$Y$2</f>
        <v>0</v>
      </c>
      <c r="AS12" s="134">
        <f>'LDP Table Info'!$Z$2</f>
        <v>0</v>
      </c>
      <c r="AT12" s="134">
        <f>'LDP Table Info'!$AA$2</f>
        <v>0</v>
      </c>
      <c r="AU12" s="134">
        <f>'LDP Table Info'!$AB$2</f>
        <v>0</v>
      </c>
      <c r="AV12" s="133" t="e">
        <f>_xlfn.XLOOKUP(Table2[[#This Row],[Location '#]],Table1[Location '#],Table1[Location Name],,0,)</f>
        <v>#N/A</v>
      </c>
      <c r="AW12" s="134" t="e">
        <f>_xlfn.XLOOKUP(Table2[[#This Row],[Location '#]],Table1[Location '#],Table1[Location Address],,0,)</f>
        <v>#N/A</v>
      </c>
      <c r="AX12" s="134" t="e">
        <f>_xlfn.XLOOKUP(Table2[[#This Row],[Location '#]],Table1[Location '#],Table1[City],,0,)</f>
        <v>#N/A</v>
      </c>
      <c r="AY12" s="134" t="e">
        <f>_xlfn.XLOOKUP(Table2[[#This Row],[Location '#]],Table1[Location '#],Table1[State],,0,)</f>
        <v>#N/A</v>
      </c>
      <c r="AZ12" s="134" t="e">
        <f>_xlfn.XLOOKUP(Table2[[#This Row],[Location '#]],Table1[Location '#],Table1[Zip],,0,)</f>
        <v>#N/A</v>
      </c>
    </row>
    <row r="13" spans="1:52" x14ac:dyDescent="0.3">
      <c r="A13" s="47"/>
      <c r="B13" s="8"/>
      <c r="C13" s="14"/>
      <c r="D13" s="8"/>
      <c r="E13" s="8"/>
      <c r="F13" s="95"/>
      <c r="G13" s="113"/>
      <c r="H13" s="114"/>
      <c r="I13" s="113"/>
      <c r="J13" s="111">
        <f t="shared" si="0"/>
        <v>0</v>
      </c>
      <c r="K13" s="8"/>
      <c r="L13" s="8"/>
      <c r="M13" s="8"/>
      <c r="N13" s="31"/>
      <c r="O13" s="8"/>
      <c r="P13" s="59"/>
      <c r="Q13" s="46">
        <f>SUMIFS(Table4[Stated Value],Table4[Location '#],Table2[[#This Row],[Location '#]],Table4[Building '#],Table2[[#This Row],[Building '#]])</f>
        <v>0</v>
      </c>
      <c r="R13" s="46">
        <f>SUMIFS(Table3[Stated Value],Table3[Location '#],Table2[[#This Row],[Location '#]],Table3[Building '#],Table2[[#This Row],[Building '#]])</f>
        <v>0</v>
      </c>
      <c r="S13" s="46">
        <f>SUMIFS(Table5[Stated Value],Table5[Location '#],Table2[[#This Row],[Location '#]],Table5[Building '#],Table2[[#This Row],[Building '#]])</f>
        <v>0</v>
      </c>
      <c r="T13" s="46">
        <f>Table2[[#This Row],[Total Value Per Building]]+Table2[[#This Row],[Amusement Equip. Value]]+Table2[[#This Row],[Waterpark Equip. Value]]+Table2[[#This Row],[Misc. Tools &amp; Equip. Value]]</f>
        <v>0</v>
      </c>
      <c r="U13" s="133">
        <f>'LDP Table Info'!$B$2</f>
        <v>0</v>
      </c>
      <c r="V13" s="133">
        <f>'LDP Table Info'!$C$2</f>
        <v>0</v>
      </c>
      <c r="W13" s="133">
        <f>'LDP Table Info'!$D$2</f>
        <v>0</v>
      </c>
      <c r="X13" s="133">
        <f>'LDP Table Info'!$E$2</f>
        <v>0</v>
      </c>
      <c r="Y13" s="133">
        <f>'LDP Table Info'!$F$2</f>
        <v>0</v>
      </c>
      <c r="Z13" s="133">
        <f>'LDP Table Info'!$G$2</f>
        <v>0</v>
      </c>
      <c r="AA13" s="133">
        <f>'LDP Table Info'!$H$2</f>
        <v>0</v>
      </c>
      <c r="AB13" s="134">
        <f>'LDP Table Info'!$I$2</f>
        <v>0</v>
      </c>
      <c r="AC13" s="134">
        <f>'LDP Table Info'!$J$2</f>
        <v>0</v>
      </c>
      <c r="AD13" s="134">
        <f>'LDP Table Info'!$K$2</f>
        <v>0</v>
      </c>
      <c r="AE13" s="134">
        <f>'LDP Table Info'!$L$2</f>
        <v>0</v>
      </c>
      <c r="AF13" s="134">
        <f>'LDP Table Info'!$M$2</f>
        <v>0</v>
      </c>
      <c r="AG13" s="134">
        <f>'LDP Table Info'!$N$2</f>
        <v>0</v>
      </c>
      <c r="AH13" s="134">
        <f>'LDP Table Info'!$O$2</f>
        <v>0</v>
      </c>
      <c r="AI13" s="134">
        <f>'LDP Table Info'!$P$2</f>
        <v>0</v>
      </c>
      <c r="AJ13" s="134">
        <f>'LDP Table Info'!$Q$2</f>
        <v>0</v>
      </c>
      <c r="AK13" s="134">
        <f>'LDP Table Info'!$R$2</f>
        <v>0</v>
      </c>
      <c r="AL13" s="134">
        <f>'LDP Table Info'!$S$2</f>
        <v>0</v>
      </c>
      <c r="AM13" s="134">
        <f>'LDP Table Info'!$T$2</f>
        <v>0</v>
      </c>
      <c r="AN13" s="134">
        <f>'LDP Table Info'!$U$2</f>
        <v>0</v>
      </c>
      <c r="AO13" s="134">
        <f>'LDP Table Info'!$V$2</f>
        <v>0</v>
      </c>
      <c r="AP13" s="134">
        <f>'LDP Table Info'!$W$2</f>
        <v>0</v>
      </c>
      <c r="AQ13" s="134">
        <f>'LDP Table Info'!$X$2</f>
        <v>0</v>
      </c>
      <c r="AR13" s="134">
        <f>'LDP Table Info'!$Y$2</f>
        <v>0</v>
      </c>
      <c r="AS13" s="134">
        <f>'LDP Table Info'!$Z$2</f>
        <v>0</v>
      </c>
      <c r="AT13" s="134">
        <f>'LDP Table Info'!$AA$2</f>
        <v>0</v>
      </c>
      <c r="AU13" s="134">
        <f>'LDP Table Info'!$AB$2</f>
        <v>0</v>
      </c>
      <c r="AV13" s="133" t="e">
        <f>_xlfn.XLOOKUP(Table2[[#This Row],[Location '#]],Table1[Location '#],Table1[Location Name],,0,)</f>
        <v>#N/A</v>
      </c>
      <c r="AW13" s="134" t="e">
        <f>_xlfn.XLOOKUP(Table2[[#This Row],[Location '#]],Table1[Location '#],Table1[Location Address],,0,)</f>
        <v>#N/A</v>
      </c>
      <c r="AX13" s="134" t="e">
        <f>_xlfn.XLOOKUP(Table2[[#This Row],[Location '#]],Table1[Location '#],Table1[City],,0,)</f>
        <v>#N/A</v>
      </c>
      <c r="AY13" s="134" t="e">
        <f>_xlfn.XLOOKUP(Table2[[#This Row],[Location '#]],Table1[Location '#],Table1[State],,0,)</f>
        <v>#N/A</v>
      </c>
      <c r="AZ13" s="134" t="e">
        <f>_xlfn.XLOOKUP(Table2[[#This Row],[Location '#]],Table1[Location '#],Table1[Zip],,0,)</f>
        <v>#N/A</v>
      </c>
    </row>
    <row r="14" spans="1:52" x14ac:dyDescent="0.3">
      <c r="A14" s="47"/>
      <c r="B14" s="8"/>
      <c r="C14" s="14"/>
      <c r="D14" s="8"/>
      <c r="E14" s="8"/>
      <c r="F14" s="95"/>
      <c r="G14" s="113"/>
      <c r="H14" s="114"/>
      <c r="I14" s="113"/>
      <c r="J14" s="111">
        <f t="shared" si="0"/>
        <v>0</v>
      </c>
      <c r="K14" s="8"/>
      <c r="L14" s="8"/>
      <c r="M14" s="8"/>
      <c r="N14" s="31"/>
      <c r="O14" s="8"/>
      <c r="P14" s="59"/>
      <c r="Q14" s="46">
        <f>SUMIFS(Table4[Stated Value],Table4[Location '#],Table2[[#This Row],[Location '#]],Table4[Building '#],Table2[[#This Row],[Building '#]])</f>
        <v>0</v>
      </c>
      <c r="R14" s="46">
        <f>SUMIFS(Table3[Stated Value],Table3[Location '#],Table2[[#This Row],[Location '#]],Table3[Building '#],Table2[[#This Row],[Building '#]])</f>
        <v>0</v>
      </c>
      <c r="S14" s="46">
        <f>SUMIFS(Table5[Stated Value],Table5[Location '#],Table2[[#This Row],[Location '#]],Table5[Building '#],Table2[[#This Row],[Building '#]])</f>
        <v>0</v>
      </c>
      <c r="T14" s="46">
        <f>Table2[[#This Row],[Total Value Per Building]]+Table2[[#This Row],[Amusement Equip. Value]]+Table2[[#This Row],[Waterpark Equip. Value]]+Table2[[#This Row],[Misc. Tools &amp; Equip. Value]]</f>
        <v>0</v>
      </c>
      <c r="U14" s="133">
        <f>'LDP Table Info'!$B$2</f>
        <v>0</v>
      </c>
      <c r="V14" s="133">
        <f>'LDP Table Info'!$C$2</f>
        <v>0</v>
      </c>
      <c r="W14" s="133">
        <f>'LDP Table Info'!$D$2</f>
        <v>0</v>
      </c>
      <c r="X14" s="133">
        <f>'LDP Table Info'!$E$2</f>
        <v>0</v>
      </c>
      <c r="Y14" s="133">
        <f>'LDP Table Info'!$F$2</f>
        <v>0</v>
      </c>
      <c r="Z14" s="133">
        <f>'LDP Table Info'!$G$2</f>
        <v>0</v>
      </c>
      <c r="AA14" s="133">
        <f>'LDP Table Info'!$H$2</f>
        <v>0</v>
      </c>
      <c r="AB14" s="134">
        <f>'LDP Table Info'!$I$2</f>
        <v>0</v>
      </c>
      <c r="AC14" s="134">
        <f>'LDP Table Info'!$J$2</f>
        <v>0</v>
      </c>
      <c r="AD14" s="134">
        <f>'LDP Table Info'!$K$2</f>
        <v>0</v>
      </c>
      <c r="AE14" s="134">
        <f>'LDP Table Info'!$L$2</f>
        <v>0</v>
      </c>
      <c r="AF14" s="134">
        <f>'LDP Table Info'!$M$2</f>
        <v>0</v>
      </c>
      <c r="AG14" s="134">
        <f>'LDP Table Info'!$N$2</f>
        <v>0</v>
      </c>
      <c r="AH14" s="134">
        <f>'LDP Table Info'!$O$2</f>
        <v>0</v>
      </c>
      <c r="AI14" s="134">
        <f>'LDP Table Info'!$P$2</f>
        <v>0</v>
      </c>
      <c r="AJ14" s="134">
        <f>'LDP Table Info'!$Q$2</f>
        <v>0</v>
      </c>
      <c r="AK14" s="134">
        <f>'LDP Table Info'!$R$2</f>
        <v>0</v>
      </c>
      <c r="AL14" s="134">
        <f>'LDP Table Info'!$S$2</f>
        <v>0</v>
      </c>
      <c r="AM14" s="134">
        <f>'LDP Table Info'!$T$2</f>
        <v>0</v>
      </c>
      <c r="AN14" s="134">
        <f>'LDP Table Info'!$U$2</f>
        <v>0</v>
      </c>
      <c r="AO14" s="134">
        <f>'LDP Table Info'!$V$2</f>
        <v>0</v>
      </c>
      <c r="AP14" s="134">
        <f>'LDP Table Info'!$W$2</f>
        <v>0</v>
      </c>
      <c r="AQ14" s="134">
        <f>'LDP Table Info'!$X$2</f>
        <v>0</v>
      </c>
      <c r="AR14" s="134">
        <f>'LDP Table Info'!$Y$2</f>
        <v>0</v>
      </c>
      <c r="AS14" s="134">
        <f>'LDP Table Info'!$Z$2</f>
        <v>0</v>
      </c>
      <c r="AT14" s="134">
        <f>'LDP Table Info'!$AA$2</f>
        <v>0</v>
      </c>
      <c r="AU14" s="134">
        <f>'LDP Table Info'!$AB$2</f>
        <v>0</v>
      </c>
      <c r="AV14" s="133" t="e">
        <f>_xlfn.XLOOKUP(Table2[[#This Row],[Location '#]],Table1[Location '#],Table1[Location Name],,0,)</f>
        <v>#N/A</v>
      </c>
      <c r="AW14" s="134" t="e">
        <f>_xlfn.XLOOKUP(Table2[[#This Row],[Location '#]],Table1[Location '#],Table1[Location Address],,0,)</f>
        <v>#N/A</v>
      </c>
      <c r="AX14" s="134" t="e">
        <f>_xlfn.XLOOKUP(Table2[[#This Row],[Location '#]],Table1[Location '#],Table1[City],,0,)</f>
        <v>#N/A</v>
      </c>
      <c r="AY14" s="134" t="e">
        <f>_xlfn.XLOOKUP(Table2[[#This Row],[Location '#]],Table1[Location '#],Table1[State],,0,)</f>
        <v>#N/A</v>
      </c>
      <c r="AZ14" s="134" t="e">
        <f>_xlfn.XLOOKUP(Table2[[#This Row],[Location '#]],Table1[Location '#],Table1[Zip],,0,)</f>
        <v>#N/A</v>
      </c>
    </row>
    <row r="15" spans="1:52" x14ac:dyDescent="0.3">
      <c r="A15" s="47"/>
      <c r="B15" s="8"/>
      <c r="C15" s="14"/>
      <c r="D15" s="8"/>
      <c r="E15" s="8"/>
      <c r="F15" s="95"/>
      <c r="G15" s="113"/>
      <c r="H15" s="114"/>
      <c r="I15" s="113"/>
      <c r="J15" s="111">
        <f t="shared" si="0"/>
        <v>0</v>
      </c>
      <c r="K15" s="8"/>
      <c r="L15" s="8"/>
      <c r="M15" s="8"/>
      <c r="N15" s="31"/>
      <c r="O15" s="8"/>
      <c r="P15" s="59"/>
      <c r="Q15" s="46">
        <f>SUMIFS(Table4[Stated Value],Table4[Location '#],Table2[[#This Row],[Location '#]],Table4[Building '#],Table2[[#This Row],[Building '#]])</f>
        <v>0</v>
      </c>
      <c r="R15" s="46">
        <f>SUMIFS(Table3[Stated Value],Table3[Location '#],Table2[[#This Row],[Location '#]],Table3[Building '#],Table2[[#This Row],[Building '#]])</f>
        <v>0</v>
      </c>
      <c r="S15" s="46">
        <f>SUMIFS(Table5[Stated Value],Table5[Location '#],Table2[[#This Row],[Location '#]],Table5[Building '#],Table2[[#This Row],[Building '#]])</f>
        <v>0</v>
      </c>
      <c r="T15" s="46">
        <f>Table2[[#This Row],[Total Value Per Building]]+Table2[[#This Row],[Amusement Equip. Value]]+Table2[[#This Row],[Waterpark Equip. Value]]+Table2[[#This Row],[Misc. Tools &amp; Equip. Value]]</f>
        <v>0</v>
      </c>
      <c r="U15" s="133">
        <f>'LDP Table Info'!$B$2</f>
        <v>0</v>
      </c>
      <c r="V15" s="133">
        <f>'LDP Table Info'!$C$2</f>
        <v>0</v>
      </c>
      <c r="W15" s="133">
        <f>'LDP Table Info'!$D$2</f>
        <v>0</v>
      </c>
      <c r="X15" s="133">
        <f>'LDP Table Info'!$E$2</f>
        <v>0</v>
      </c>
      <c r="Y15" s="133">
        <f>'LDP Table Info'!$F$2</f>
        <v>0</v>
      </c>
      <c r="Z15" s="133">
        <f>'LDP Table Info'!$G$2</f>
        <v>0</v>
      </c>
      <c r="AA15" s="133">
        <f>'LDP Table Info'!$H$2</f>
        <v>0</v>
      </c>
      <c r="AB15" s="134">
        <f>'LDP Table Info'!$I$2</f>
        <v>0</v>
      </c>
      <c r="AC15" s="134">
        <f>'LDP Table Info'!$J$2</f>
        <v>0</v>
      </c>
      <c r="AD15" s="134">
        <f>'LDP Table Info'!$K$2</f>
        <v>0</v>
      </c>
      <c r="AE15" s="134">
        <f>'LDP Table Info'!$L$2</f>
        <v>0</v>
      </c>
      <c r="AF15" s="134">
        <f>'LDP Table Info'!$M$2</f>
        <v>0</v>
      </c>
      <c r="AG15" s="134">
        <f>'LDP Table Info'!$N$2</f>
        <v>0</v>
      </c>
      <c r="AH15" s="134">
        <f>'LDP Table Info'!$O$2</f>
        <v>0</v>
      </c>
      <c r="AI15" s="134">
        <f>'LDP Table Info'!$P$2</f>
        <v>0</v>
      </c>
      <c r="AJ15" s="134">
        <f>'LDP Table Info'!$Q$2</f>
        <v>0</v>
      </c>
      <c r="AK15" s="134">
        <f>'LDP Table Info'!$R$2</f>
        <v>0</v>
      </c>
      <c r="AL15" s="134">
        <f>'LDP Table Info'!$S$2</f>
        <v>0</v>
      </c>
      <c r="AM15" s="134">
        <f>'LDP Table Info'!$T$2</f>
        <v>0</v>
      </c>
      <c r="AN15" s="134">
        <f>'LDP Table Info'!$U$2</f>
        <v>0</v>
      </c>
      <c r="AO15" s="134">
        <f>'LDP Table Info'!$V$2</f>
        <v>0</v>
      </c>
      <c r="AP15" s="134">
        <f>'LDP Table Info'!$W$2</f>
        <v>0</v>
      </c>
      <c r="AQ15" s="134">
        <f>'LDP Table Info'!$X$2</f>
        <v>0</v>
      </c>
      <c r="AR15" s="134">
        <f>'LDP Table Info'!$Y$2</f>
        <v>0</v>
      </c>
      <c r="AS15" s="134">
        <f>'LDP Table Info'!$Z$2</f>
        <v>0</v>
      </c>
      <c r="AT15" s="134">
        <f>'LDP Table Info'!$AA$2</f>
        <v>0</v>
      </c>
      <c r="AU15" s="134">
        <f>'LDP Table Info'!$AB$2</f>
        <v>0</v>
      </c>
      <c r="AV15" s="133" t="e">
        <f>_xlfn.XLOOKUP(Table2[[#This Row],[Location '#]],Table1[Location '#],Table1[Location Name],,0,)</f>
        <v>#N/A</v>
      </c>
      <c r="AW15" s="134" t="e">
        <f>_xlfn.XLOOKUP(Table2[[#This Row],[Location '#]],Table1[Location '#],Table1[Location Address],,0,)</f>
        <v>#N/A</v>
      </c>
      <c r="AX15" s="134" t="e">
        <f>_xlfn.XLOOKUP(Table2[[#This Row],[Location '#]],Table1[Location '#],Table1[City],,0,)</f>
        <v>#N/A</v>
      </c>
      <c r="AY15" s="134" t="e">
        <f>_xlfn.XLOOKUP(Table2[[#This Row],[Location '#]],Table1[Location '#],Table1[State],,0,)</f>
        <v>#N/A</v>
      </c>
      <c r="AZ15" s="134" t="e">
        <f>_xlfn.XLOOKUP(Table2[[#This Row],[Location '#]],Table1[Location '#],Table1[Zip],,0,)</f>
        <v>#N/A</v>
      </c>
    </row>
    <row r="16" spans="1:52" x14ac:dyDescent="0.3">
      <c r="A16" s="47"/>
      <c r="B16" s="8"/>
      <c r="C16" s="15"/>
      <c r="D16" s="8"/>
      <c r="E16" s="8"/>
      <c r="F16" s="95"/>
      <c r="G16" s="113"/>
      <c r="H16" s="114"/>
      <c r="I16" s="113"/>
      <c r="J16" s="111">
        <f t="shared" si="0"/>
        <v>0</v>
      </c>
      <c r="K16" s="17"/>
      <c r="L16" s="17"/>
      <c r="M16" s="17"/>
      <c r="N16" s="31"/>
      <c r="O16" s="8"/>
      <c r="P16" s="60"/>
      <c r="Q16" s="46">
        <f>SUMIFS(Table4[Stated Value],Table4[Location '#],Table2[[#This Row],[Location '#]],Table4[Building '#],Table2[[#This Row],[Building '#]])</f>
        <v>0</v>
      </c>
      <c r="R16" s="46">
        <f>SUMIFS(Table3[Stated Value],Table3[Location '#],Table2[[#This Row],[Location '#]],Table3[Building '#],Table2[[#This Row],[Building '#]])</f>
        <v>0</v>
      </c>
      <c r="S16" s="46">
        <f>SUMIFS(Table5[Stated Value],Table5[Location '#],Table2[[#This Row],[Location '#]],Table5[Building '#],Table2[[#This Row],[Building '#]])</f>
        <v>0</v>
      </c>
      <c r="T16" s="46">
        <f>Table2[[#This Row],[Total Value Per Building]]+Table2[[#This Row],[Amusement Equip. Value]]+Table2[[#This Row],[Waterpark Equip. Value]]+Table2[[#This Row],[Misc. Tools &amp; Equip. Value]]</f>
        <v>0</v>
      </c>
      <c r="U16" s="133">
        <f>'LDP Table Info'!$B$2</f>
        <v>0</v>
      </c>
      <c r="V16" s="133">
        <f>'LDP Table Info'!$C$2</f>
        <v>0</v>
      </c>
      <c r="W16" s="133">
        <f>'LDP Table Info'!$D$2</f>
        <v>0</v>
      </c>
      <c r="X16" s="133">
        <f>'LDP Table Info'!$E$2</f>
        <v>0</v>
      </c>
      <c r="Y16" s="133">
        <f>'LDP Table Info'!$F$2</f>
        <v>0</v>
      </c>
      <c r="Z16" s="133">
        <f>'LDP Table Info'!$G$2</f>
        <v>0</v>
      </c>
      <c r="AA16" s="133">
        <f>'LDP Table Info'!$H$2</f>
        <v>0</v>
      </c>
      <c r="AB16" s="134">
        <f>'LDP Table Info'!$I$2</f>
        <v>0</v>
      </c>
      <c r="AC16" s="134">
        <f>'LDP Table Info'!$J$2</f>
        <v>0</v>
      </c>
      <c r="AD16" s="134">
        <f>'LDP Table Info'!$K$2</f>
        <v>0</v>
      </c>
      <c r="AE16" s="134">
        <f>'LDP Table Info'!$L$2</f>
        <v>0</v>
      </c>
      <c r="AF16" s="134">
        <f>'LDP Table Info'!$M$2</f>
        <v>0</v>
      </c>
      <c r="AG16" s="134">
        <f>'LDP Table Info'!$N$2</f>
        <v>0</v>
      </c>
      <c r="AH16" s="134">
        <f>'LDP Table Info'!$O$2</f>
        <v>0</v>
      </c>
      <c r="AI16" s="134">
        <f>'LDP Table Info'!$P$2</f>
        <v>0</v>
      </c>
      <c r="AJ16" s="134">
        <f>'LDP Table Info'!$Q$2</f>
        <v>0</v>
      </c>
      <c r="AK16" s="134">
        <f>'LDP Table Info'!$R$2</f>
        <v>0</v>
      </c>
      <c r="AL16" s="134">
        <f>'LDP Table Info'!$S$2</f>
        <v>0</v>
      </c>
      <c r="AM16" s="134">
        <f>'LDP Table Info'!$T$2</f>
        <v>0</v>
      </c>
      <c r="AN16" s="134">
        <f>'LDP Table Info'!$U$2</f>
        <v>0</v>
      </c>
      <c r="AO16" s="134">
        <f>'LDP Table Info'!$V$2</f>
        <v>0</v>
      </c>
      <c r="AP16" s="134">
        <f>'LDP Table Info'!$W$2</f>
        <v>0</v>
      </c>
      <c r="AQ16" s="134">
        <f>'LDP Table Info'!$X$2</f>
        <v>0</v>
      </c>
      <c r="AR16" s="134">
        <f>'LDP Table Info'!$Y$2</f>
        <v>0</v>
      </c>
      <c r="AS16" s="134">
        <f>'LDP Table Info'!$Z$2</f>
        <v>0</v>
      </c>
      <c r="AT16" s="134">
        <f>'LDP Table Info'!$AA$2</f>
        <v>0</v>
      </c>
      <c r="AU16" s="134">
        <f>'LDP Table Info'!$AB$2</f>
        <v>0</v>
      </c>
      <c r="AV16" s="133" t="e">
        <f>_xlfn.XLOOKUP(Table2[[#This Row],[Location '#]],Table1[Location '#],Table1[Location Name],,0,)</f>
        <v>#N/A</v>
      </c>
      <c r="AW16" s="134" t="e">
        <f>_xlfn.XLOOKUP(Table2[[#This Row],[Location '#]],Table1[Location '#],Table1[Location Address],,0,)</f>
        <v>#N/A</v>
      </c>
      <c r="AX16" s="134" t="e">
        <f>_xlfn.XLOOKUP(Table2[[#This Row],[Location '#]],Table1[Location '#],Table1[City],,0,)</f>
        <v>#N/A</v>
      </c>
      <c r="AY16" s="134" t="e">
        <f>_xlfn.XLOOKUP(Table2[[#This Row],[Location '#]],Table1[Location '#],Table1[State],,0,)</f>
        <v>#N/A</v>
      </c>
      <c r="AZ16" s="134" t="e">
        <f>_xlfn.XLOOKUP(Table2[[#This Row],[Location '#]],Table1[Location '#],Table1[Zip],,0,)</f>
        <v>#N/A</v>
      </c>
    </row>
    <row r="17" spans="1:52" x14ac:dyDescent="0.3">
      <c r="A17" s="47"/>
      <c r="B17" s="8"/>
      <c r="C17" s="15"/>
      <c r="D17" s="8"/>
      <c r="E17" s="8"/>
      <c r="F17" s="95"/>
      <c r="G17" s="113"/>
      <c r="H17" s="114"/>
      <c r="I17" s="113"/>
      <c r="J17" s="111">
        <f t="shared" si="0"/>
        <v>0</v>
      </c>
      <c r="K17" s="8"/>
      <c r="L17" s="8"/>
      <c r="M17" s="8"/>
      <c r="N17" s="31"/>
      <c r="O17" s="8"/>
      <c r="P17" s="59"/>
      <c r="Q17" s="46">
        <f>SUMIFS(Table4[Stated Value],Table4[Location '#],Table2[[#This Row],[Location '#]],Table4[Building '#],Table2[[#This Row],[Building '#]])</f>
        <v>0</v>
      </c>
      <c r="R17" s="46">
        <f>SUMIFS(Table3[Stated Value],Table3[Location '#],Table2[[#This Row],[Location '#]],Table3[Building '#],Table2[[#This Row],[Building '#]])</f>
        <v>0</v>
      </c>
      <c r="S17" s="46">
        <f>SUMIFS(Table5[Stated Value],Table5[Location '#],Table2[[#This Row],[Location '#]],Table5[Building '#],Table2[[#This Row],[Building '#]])</f>
        <v>0</v>
      </c>
      <c r="T17" s="46">
        <f>Table2[[#This Row],[Total Value Per Building]]+Table2[[#This Row],[Amusement Equip. Value]]+Table2[[#This Row],[Waterpark Equip. Value]]+Table2[[#This Row],[Misc. Tools &amp; Equip. Value]]</f>
        <v>0</v>
      </c>
      <c r="U17" s="133">
        <f>'LDP Table Info'!$B$2</f>
        <v>0</v>
      </c>
      <c r="V17" s="133">
        <f>'LDP Table Info'!$C$2</f>
        <v>0</v>
      </c>
      <c r="W17" s="133">
        <f>'LDP Table Info'!$D$2</f>
        <v>0</v>
      </c>
      <c r="X17" s="133">
        <f>'LDP Table Info'!$E$2</f>
        <v>0</v>
      </c>
      <c r="Y17" s="133">
        <f>'LDP Table Info'!$F$2</f>
        <v>0</v>
      </c>
      <c r="Z17" s="133">
        <f>'LDP Table Info'!$G$2</f>
        <v>0</v>
      </c>
      <c r="AA17" s="133">
        <f>'LDP Table Info'!$H$2</f>
        <v>0</v>
      </c>
      <c r="AB17" s="134">
        <f>'LDP Table Info'!$I$2</f>
        <v>0</v>
      </c>
      <c r="AC17" s="134">
        <f>'LDP Table Info'!$J$2</f>
        <v>0</v>
      </c>
      <c r="AD17" s="134">
        <f>'LDP Table Info'!$K$2</f>
        <v>0</v>
      </c>
      <c r="AE17" s="134">
        <f>'LDP Table Info'!$L$2</f>
        <v>0</v>
      </c>
      <c r="AF17" s="134">
        <f>'LDP Table Info'!$M$2</f>
        <v>0</v>
      </c>
      <c r="AG17" s="134">
        <f>'LDP Table Info'!$N$2</f>
        <v>0</v>
      </c>
      <c r="AH17" s="134">
        <f>'LDP Table Info'!$O$2</f>
        <v>0</v>
      </c>
      <c r="AI17" s="134">
        <f>'LDP Table Info'!$P$2</f>
        <v>0</v>
      </c>
      <c r="AJ17" s="134">
        <f>'LDP Table Info'!$Q$2</f>
        <v>0</v>
      </c>
      <c r="AK17" s="134">
        <f>'LDP Table Info'!$R$2</f>
        <v>0</v>
      </c>
      <c r="AL17" s="134">
        <f>'LDP Table Info'!$S$2</f>
        <v>0</v>
      </c>
      <c r="AM17" s="134">
        <f>'LDP Table Info'!$T$2</f>
        <v>0</v>
      </c>
      <c r="AN17" s="134">
        <f>'LDP Table Info'!$U$2</f>
        <v>0</v>
      </c>
      <c r="AO17" s="134">
        <f>'LDP Table Info'!$V$2</f>
        <v>0</v>
      </c>
      <c r="AP17" s="134">
        <f>'LDP Table Info'!$W$2</f>
        <v>0</v>
      </c>
      <c r="AQ17" s="134">
        <f>'LDP Table Info'!$X$2</f>
        <v>0</v>
      </c>
      <c r="AR17" s="134">
        <f>'LDP Table Info'!$Y$2</f>
        <v>0</v>
      </c>
      <c r="AS17" s="134">
        <f>'LDP Table Info'!$Z$2</f>
        <v>0</v>
      </c>
      <c r="AT17" s="134">
        <f>'LDP Table Info'!$AA$2</f>
        <v>0</v>
      </c>
      <c r="AU17" s="134">
        <f>'LDP Table Info'!$AB$2</f>
        <v>0</v>
      </c>
      <c r="AV17" s="133" t="e">
        <f>_xlfn.XLOOKUP(Table2[[#This Row],[Location '#]],Table1[Location '#],Table1[Location Name],,0,)</f>
        <v>#N/A</v>
      </c>
      <c r="AW17" s="134" t="e">
        <f>_xlfn.XLOOKUP(Table2[[#This Row],[Location '#]],Table1[Location '#],Table1[Location Address],,0,)</f>
        <v>#N/A</v>
      </c>
      <c r="AX17" s="134" t="e">
        <f>_xlfn.XLOOKUP(Table2[[#This Row],[Location '#]],Table1[Location '#],Table1[City],,0,)</f>
        <v>#N/A</v>
      </c>
      <c r="AY17" s="134" t="e">
        <f>_xlfn.XLOOKUP(Table2[[#This Row],[Location '#]],Table1[Location '#],Table1[State],,0,)</f>
        <v>#N/A</v>
      </c>
      <c r="AZ17" s="134" t="e">
        <f>_xlfn.XLOOKUP(Table2[[#This Row],[Location '#]],Table1[Location '#],Table1[Zip],,0,)</f>
        <v>#N/A</v>
      </c>
    </row>
    <row r="18" spans="1:52" x14ac:dyDescent="0.3">
      <c r="A18" s="47"/>
      <c r="B18" s="8"/>
      <c r="C18" s="15"/>
      <c r="D18" s="8"/>
      <c r="E18" s="8"/>
      <c r="F18" s="95"/>
      <c r="G18" s="113"/>
      <c r="H18" s="114"/>
      <c r="I18" s="113"/>
      <c r="J18" s="111">
        <f t="shared" si="0"/>
        <v>0</v>
      </c>
      <c r="K18" s="8"/>
      <c r="L18" s="8"/>
      <c r="M18" s="8"/>
      <c r="N18" s="31"/>
      <c r="O18" s="8"/>
      <c r="P18" s="59"/>
      <c r="Q18" s="46">
        <f>SUMIFS(Table4[Stated Value],Table4[Location '#],Table2[[#This Row],[Location '#]],Table4[Building '#],Table2[[#This Row],[Building '#]])</f>
        <v>0</v>
      </c>
      <c r="R18" s="46">
        <f>SUMIFS(Table3[Stated Value],Table3[Location '#],Table2[[#This Row],[Location '#]],Table3[Building '#],Table2[[#This Row],[Building '#]])</f>
        <v>0</v>
      </c>
      <c r="S18" s="46">
        <f>SUMIFS(Table5[Stated Value],Table5[Location '#],Table2[[#This Row],[Location '#]],Table5[Building '#],Table2[[#This Row],[Building '#]])</f>
        <v>0</v>
      </c>
      <c r="T18" s="46">
        <f>Table2[[#This Row],[Total Value Per Building]]+Table2[[#This Row],[Amusement Equip. Value]]+Table2[[#This Row],[Waterpark Equip. Value]]+Table2[[#This Row],[Misc. Tools &amp; Equip. Value]]</f>
        <v>0</v>
      </c>
      <c r="U18" s="133">
        <f>'LDP Table Info'!$B$2</f>
        <v>0</v>
      </c>
      <c r="V18" s="133">
        <f>'LDP Table Info'!$C$2</f>
        <v>0</v>
      </c>
      <c r="W18" s="133">
        <f>'LDP Table Info'!$D$2</f>
        <v>0</v>
      </c>
      <c r="X18" s="133">
        <f>'LDP Table Info'!$E$2</f>
        <v>0</v>
      </c>
      <c r="Y18" s="133">
        <f>'LDP Table Info'!$F$2</f>
        <v>0</v>
      </c>
      <c r="Z18" s="133">
        <f>'LDP Table Info'!$G$2</f>
        <v>0</v>
      </c>
      <c r="AA18" s="133">
        <f>'LDP Table Info'!$H$2</f>
        <v>0</v>
      </c>
      <c r="AB18" s="134">
        <f>'LDP Table Info'!$I$2</f>
        <v>0</v>
      </c>
      <c r="AC18" s="134">
        <f>'LDP Table Info'!$J$2</f>
        <v>0</v>
      </c>
      <c r="AD18" s="134">
        <f>'LDP Table Info'!$K$2</f>
        <v>0</v>
      </c>
      <c r="AE18" s="134">
        <f>'LDP Table Info'!$L$2</f>
        <v>0</v>
      </c>
      <c r="AF18" s="134">
        <f>'LDP Table Info'!$M$2</f>
        <v>0</v>
      </c>
      <c r="AG18" s="134">
        <f>'LDP Table Info'!$N$2</f>
        <v>0</v>
      </c>
      <c r="AH18" s="134">
        <f>'LDP Table Info'!$O$2</f>
        <v>0</v>
      </c>
      <c r="AI18" s="134">
        <f>'LDP Table Info'!$P$2</f>
        <v>0</v>
      </c>
      <c r="AJ18" s="134">
        <f>'LDP Table Info'!$Q$2</f>
        <v>0</v>
      </c>
      <c r="AK18" s="134">
        <f>'LDP Table Info'!$R$2</f>
        <v>0</v>
      </c>
      <c r="AL18" s="134">
        <f>'LDP Table Info'!$S$2</f>
        <v>0</v>
      </c>
      <c r="AM18" s="134">
        <f>'LDP Table Info'!$T$2</f>
        <v>0</v>
      </c>
      <c r="AN18" s="134">
        <f>'LDP Table Info'!$U$2</f>
        <v>0</v>
      </c>
      <c r="AO18" s="134">
        <f>'LDP Table Info'!$V$2</f>
        <v>0</v>
      </c>
      <c r="AP18" s="134">
        <f>'LDP Table Info'!$W$2</f>
        <v>0</v>
      </c>
      <c r="AQ18" s="134">
        <f>'LDP Table Info'!$X$2</f>
        <v>0</v>
      </c>
      <c r="AR18" s="134">
        <f>'LDP Table Info'!$Y$2</f>
        <v>0</v>
      </c>
      <c r="AS18" s="134">
        <f>'LDP Table Info'!$Z$2</f>
        <v>0</v>
      </c>
      <c r="AT18" s="134">
        <f>'LDP Table Info'!$AA$2</f>
        <v>0</v>
      </c>
      <c r="AU18" s="134">
        <f>'LDP Table Info'!$AB$2</f>
        <v>0</v>
      </c>
      <c r="AV18" s="133" t="e">
        <f>_xlfn.XLOOKUP(Table2[[#This Row],[Location '#]],Table1[Location '#],Table1[Location Name],,0,)</f>
        <v>#N/A</v>
      </c>
      <c r="AW18" s="134" t="e">
        <f>_xlfn.XLOOKUP(Table2[[#This Row],[Location '#]],Table1[Location '#],Table1[Location Address],,0,)</f>
        <v>#N/A</v>
      </c>
      <c r="AX18" s="134" t="e">
        <f>_xlfn.XLOOKUP(Table2[[#This Row],[Location '#]],Table1[Location '#],Table1[City],,0,)</f>
        <v>#N/A</v>
      </c>
      <c r="AY18" s="134" t="e">
        <f>_xlfn.XLOOKUP(Table2[[#This Row],[Location '#]],Table1[Location '#],Table1[State],,0,)</f>
        <v>#N/A</v>
      </c>
      <c r="AZ18" s="134" t="e">
        <f>_xlfn.XLOOKUP(Table2[[#This Row],[Location '#]],Table1[Location '#],Table1[Zip],,0,)</f>
        <v>#N/A</v>
      </c>
    </row>
    <row r="19" spans="1:52" x14ac:dyDescent="0.3">
      <c r="A19" s="47"/>
      <c r="B19" s="8"/>
      <c r="C19" s="15"/>
      <c r="D19" s="8"/>
      <c r="E19" s="8"/>
      <c r="F19" s="95"/>
      <c r="G19" s="113"/>
      <c r="H19" s="114"/>
      <c r="I19" s="113"/>
      <c r="J19" s="111">
        <f t="shared" si="0"/>
        <v>0</v>
      </c>
      <c r="K19" s="8"/>
      <c r="L19" s="8"/>
      <c r="M19" s="8"/>
      <c r="N19" s="31"/>
      <c r="O19" s="8"/>
      <c r="P19" s="59"/>
      <c r="Q19" s="46">
        <f>SUMIFS(Table4[Stated Value],Table4[Location '#],Table2[[#This Row],[Location '#]],Table4[Building '#],Table2[[#This Row],[Building '#]])</f>
        <v>0</v>
      </c>
      <c r="R19" s="46">
        <f>SUMIFS(Table3[Stated Value],Table3[Location '#],Table2[[#This Row],[Location '#]],Table3[Building '#],Table2[[#This Row],[Building '#]])</f>
        <v>0</v>
      </c>
      <c r="S19" s="46">
        <f>SUMIFS(Table5[Stated Value],Table5[Location '#],Table2[[#This Row],[Location '#]],Table5[Building '#],Table2[[#This Row],[Building '#]])</f>
        <v>0</v>
      </c>
      <c r="T19" s="46">
        <f>Table2[[#This Row],[Total Value Per Building]]+Table2[[#This Row],[Amusement Equip. Value]]+Table2[[#This Row],[Waterpark Equip. Value]]+Table2[[#This Row],[Misc. Tools &amp; Equip. Value]]</f>
        <v>0</v>
      </c>
      <c r="U19" s="133">
        <f>'LDP Table Info'!$B$2</f>
        <v>0</v>
      </c>
      <c r="V19" s="133">
        <f>'LDP Table Info'!$C$2</f>
        <v>0</v>
      </c>
      <c r="W19" s="133">
        <f>'LDP Table Info'!$D$2</f>
        <v>0</v>
      </c>
      <c r="X19" s="133">
        <f>'LDP Table Info'!$E$2</f>
        <v>0</v>
      </c>
      <c r="Y19" s="133">
        <f>'LDP Table Info'!$F$2</f>
        <v>0</v>
      </c>
      <c r="Z19" s="133">
        <f>'LDP Table Info'!$G$2</f>
        <v>0</v>
      </c>
      <c r="AA19" s="133">
        <f>'LDP Table Info'!$H$2</f>
        <v>0</v>
      </c>
      <c r="AB19" s="134">
        <f>'LDP Table Info'!$I$2</f>
        <v>0</v>
      </c>
      <c r="AC19" s="134">
        <f>'LDP Table Info'!$J$2</f>
        <v>0</v>
      </c>
      <c r="AD19" s="134">
        <f>'LDP Table Info'!$K$2</f>
        <v>0</v>
      </c>
      <c r="AE19" s="134">
        <f>'LDP Table Info'!$L$2</f>
        <v>0</v>
      </c>
      <c r="AF19" s="134">
        <f>'LDP Table Info'!$M$2</f>
        <v>0</v>
      </c>
      <c r="AG19" s="134">
        <f>'LDP Table Info'!$N$2</f>
        <v>0</v>
      </c>
      <c r="AH19" s="134">
        <f>'LDP Table Info'!$O$2</f>
        <v>0</v>
      </c>
      <c r="AI19" s="134">
        <f>'LDP Table Info'!$P$2</f>
        <v>0</v>
      </c>
      <c r="AJ19" s="134">
        <f>'LDP Table Info'!$Q$2</f>
        <v>0</v>
      </c>
      <c r="AK19" s="134">
        <f>'LDP Table Info'!$R$2</f>
        <v>0</v>
      </c>
      <c r="AL19" s="134">
        <f>'LDP Table Info'!$S$2</f>
        <v>0</v>
      </c>
      <c r="AM19" s="134">
        <f>'LDP Table Info'!$T$2</f>
        <v>0</v>
      </c>
      <c r="AN19" s="134">
        <f>'LDP Table Info'!$U$2</f>
        <v>0</v>
      </c>
      <c r="AO19" s="134">
        <f>'LDP Table Info'!$V$2</f>
        <v>0</v>
      </c>
      <c r="AP19" s="134">
        <f>'LDP Table Info'!$W$2</f>
        <v>0</v>
      </c>
      <c r="AQ19" s="134">
        <f>'LDP Table Info'!$X$2</f>
        <v>0</v>
      </c>
      <c r="AR19" s="134">
        <f>'LDP Table Info'!$Y$2</f>
        <v>0</v>
      </c>
      <c r="AS19" s="134">
        <f>'LDP Table Info'!$Z$2</f>
        <v>0</v>
      </c>
      <c r="AT19" s="134">
        <f>'LDP Table Info'!$AA$2</f>
        <v>0</v>
      </c>
      <c r="AU19" s="134">
        <f>'LDP Table Info'!$AB$2</f>
        <v>0</v>
      </c>
      <c r="AV19" s="133" t="e">
        <f>_xlfn.XLOOKUP(Table2[[#This Row],[Location '#]],Table1[Location '#],Table1[Location Name],,0,)</f>
        <v>#N/A</v>
      </c>
      <c r="AW19" s="134" t="e">
        <f>_xlfn.XLOOKUP(Table2[[#This Row],[Location '#]],Table1[Location '#],Table1[Location Address],,0,)</f>
        <v>#N/A</v>
      </c>
      <c r="AX19" s="134" t="e">
        <f>_xlfn.XLOOKUP(Table2[[#This Row],[Location '#]],Table1[Location '#],Table1[City],,0,)</f>
        <v>#N/A</v>
      </c>
      <c r="AY19" s="134" t="e">
        <f>_xlfn.XLOOKUP(Table2[[#This Row],[Location '#]],Table1[Location '#],Table1[State],,0,)</f>
        <v>#N/A</v>
      </c>
      <c r="AZ19" s="134" t="e">
        <f>_xlfn.XLOOKUP(Table2[[#This Row],[Location '#]],Table1[Location '#],Table1[Zip],,0,)</f>
        <v>#N/A</v>
      </c>
    </row>
    <row r="20" spans="1:52" x14ac:dyDescent="0.3">
      <c r="A20" s="47"/>
      <c r="B20" s="8"/>
      <c r="C20" s="15"/>
      <c r="D20" s="8"/>
      <c r="E20" s="8"/>
      <c r="F20" s="95"/>
      <c r="G20" s="113"/>
      <c r="H20" s="114"/>
      <c r="I20" s="113"/>
      <c r="J20" s="111">
        <f t="shared" si="0"/>
        <v>0</v>
      </c>
      <c r="K20" s="8"/>
      <c r="L20" s="8"/>
      <c r="M20" s="8"/>
      <c r="N20" s="31"/>
      <c r="O20" s="8"/>
      <c r="P20" s="59"/>
      <c r="Q20" s="46">
        <f>SUMIFS(Table4[Stated Value],Table4[Location '#],Table2[[#This Row],[Location '#]],Table4[Building '#],Table2[[#This Row],[Building '#]])</f>
        <v>0</v>
      </c>
      <c r="R20" s="46">
        <f>SUMIFS(Table3[Stated Value],Table3[Location '#],Table2[[#This Row],[Location '#]],Table3[Building '#],Table2[[#This Row],[Building '#]])</f>
        <v>0</v>
      </c>
      <c r="S20" s="46">
        <f>SUMIFS(Table5[Stated Value],Table5[Location '#],Table2[[#This Row],[Location '#]],Table5[Building '#],Table2[[#This Row],[Building '#]])</f>
        <v>0</v>
      </c>
      <c r="T20" s="46">
        <f>Table2[[#This Row],[Total Value Per Building]]+Table2[[#This Row],[Amusement Equip. Value]]+Table2[[#This Row],[Waterpark Equip. Value]]+Table2[[#This Row],[Misc. Tools &amp; Equip. Value]]</f>
        <v>0</v>
      </c>
      <c r="U20" s="133">
        <f>'LDP Table Info'!$B$2</f>
        <v>0</v>
      </c>
      <c r="V20" s="133">
        <f>'LDP Table Info'!$C$2</f>
        <v>0</v>
      </c>
      <c r="W20" s="133">
        <f>'LDP Table Info'!$D$2</f>
        <v>0</v>
      </c>
      <c r="X20" s="133">
        <f>'LDP Table Info'!$E$2</f>
        <v>0</v>
      </c>
      <c r="Y20" s="133">
        <f>'LDP Table Info'!$F$2</f>
        <v>0</v>
      </c>
      <c r="Z20" s="133">
        <f>'LDP Table Info'!$G$2</f>
        <v>0</v>
      </c>
      <c r="AA20" s="133">
        <f>'LDP Table Info'!$H$2</f>
        <v>0</v>
      </c>
      <c r="AB20" s="134">
        <f>'LDP Table Info'!$I$2</f>
        <v>0</v>
      </c>
      <c r="AC20" s="134">
        <f>'LDP Table Info'!$J$2</f>
        <v>0</v>
      </c>
      <c r="AD20" s="134">
        <f>'LDP Table Info'!$K$2</f>
        <v>0</v>
      </c>
      <c r="AE20" s="134">
        <f>'LDP Table Info'!$L$2</f>
        <v>0</v>
      </c>
      <c r="AF20" s="134">
        <f>'LDP Table Info'!$M$2</f>
        <v>0</v>
      </c>
      <c r="AG20" s="134">
        <f>'LDP Table Info'!$N$2</f>
        <v>0</v>
      </c>
      <c r="AH20" s="134">
        <f>'LDP Table Info'!$O$2</f>
        <v>0</v>
      </c>
      <c r="AI20" s="134">
        <f>'LDP Table Info'!$P$2</f>
        <v>0</v>
      </c>
      <c r="AJ20" s="134">
        <f>'LDP Table Info'!$Q$2</f>
        <v>0</v>
      </c>
      <c r="AK20" s="134">
        <f>'LDP Table Info'!$R$2</f>
        <v>0</v>
      </c>
      <c r="AL20" s="134">
        <f>'LDP Table Info'!$S$2</f>
        <v>0</v>
      </c>
      <c r="AM20" s="134">
        <f>'LDP Table Info'!$T$2</f>
        <v>0</v>
      </c>
      <c r="AN20" s="134">
        <f>'LDP Table Info'!$U$2</f>
        <v>0</v>
      </c>
      <c r="AO20" s="134">
        <f>'LDP Table Info'!$V$2</f>
        <v>0</v>
      </c>
      <c r="AP20" s="134">
        <f>'LDP Table Info'!$W$2</f>
        <v>0</v>
      </c>
      <c r="AQ20" s="134">
        <f>'LDP Table Info'!$X$2</f>
        <v>0</v>
      </c>
      <c r="AR20" s="134">
        <f>'LDP Table Info'!$Y$2</f>
        <v>0</v>
      </c>
      <c r="AS20" s="134">
        <f>'LDP Table Info'!$Z$2</f>
        <v>0</v>
      </c>
      <c r="AT20" s="134">
        <f>'LDP Table Info'!$AA$2</f>
        <v>0</v>
      </c>
      <c r="AU20" s="134">
        <f>'LDP Table Info'!$AB$2</f>
        <v>0</v>
      </c>
      <c r="AV20" s="133" t="e">
        <f>_xlfn.XLOOKUP(Table2[[#This Row],[Location '#]],Table1[Location '#],Table1[Location Name],,0,)</f>
        <v>#N/A</v>
      </c>
      <c r="AW20" s="134" t="e">
        <f>_xlfn.XLOOKUP(Table2[[#This Row],[Location '#]],Table1[Location '#],Table1[Location Address],,0,)</f>
        <v>#N/A</v>
      </c>
      <c r="AX20" s="134" t="e">
        <f>_xlfn.XLOOKUP(Table2[[#This Row],[Location '#]],Table1[Location '#],Table1[City],,0,)</f>
        <v>#N/A</v>
      </c>
      <c r="AY20" s="134" t="e">
        <f>_xlfn.XLOOKUP(Table2[[#This Row],[Location '#]],Table1[Location '#],Table1[State],,0,)</f>
        <v>#N/A</v>
      </c>
      <c r="AZ20" s="134" t="e">
        <f>_xlfn.XLOOKUP(Table2[[#This Row],[Location '#]],Table1[Location '#],Table1[Zip],,0,)</f>
        <v>#N/A</v>
      </c>
    </row>
    <row r="21" spans="1:52" x14ac:dyDescent="0.3">
      <c r="A21" s="47"/>
      <c r="B21" s="8"/>
      <c r="C21" s="15"/>
      <c r="D21" s="8"/>
      <c r="E21" s="8"/>
      <c r="F21" s="95"/>
      <c r="G21" s="113"/>
      <c r="H21" s="114"/>
      <c r="I21" s="113"/>
      <c r="J21" s="111">
        <f t="shared" si="0"/>
        <v>0</v>
      </c>
      <c r="K21" s="8"/>
      <c r="L21" s="8"/>
      <c r="M21" s="8"/>
      <c r="N21" s="31"/>
      <c r="O21" s="8"/>
      <c r="P21" s="59"/>
      <c r="Q21" s="46">
        <f>SUMIFS(Table4[Stated Value],Table4[Location '#],Table2[[#This Row],[Location '#]],Table4[Building '#],Table2[[#This Row],[Building '#]])</f>
        <v>0</v>
      </c>
      <c r="R21" s="46">
        <f>SUMIFS(Table3[Stated Value],Table3[Location '#],Table2[[#This Row],[Location '#]],Table3[Building '#],Table2[[#This Row],[Building '#]])</f>
        <v>0</v>
      </c>
      <c r="S21" s="46">
        <f>SUMIFS(Table5[Stated Value],Table5[Location '#],Table2[[#This Row],[Location '#]],Table5[Building '#],Table2[[#This Row],[Building '#]])</f>
        <v>0</v>
      </c>
      <c r="T21" s="46">
        <f>Table2[[#This Row],[Total Value Per Building]]+Table2[[#This Row],[Amusement Equip. Value]]+Table2[[#This Row],[Waterpark Equip. Value]]+Table2[[#This Row],[Misc. Tools &amp; Equip. Value]]</f>
        <v>0</v>
      </c>
      <c r="U21" s="133">
        <f>'LDP Table Info'!$B$2</f>
        <v>0</v>
      </c>
      <c r="V21" s="133">
        <f>'LDP Table Info'!$C$2</f>
        <v>0</v>
      </c>
      <c r="W21" s="133">
        <f>'LDP Table Info'!$D$2</f>
        <v>0</v>
      </c>
      <c r="X21" s="133">
        <f>'LDP Table Info'!$E$2</f>
        <v>0</v>
      </c>
      <c r="Y21" s="133">
        <f>'LDP Table Info'!$F$2</f>
        <v>0</v>
      </c>
      <c r="Z21" s="133">
        <f>'LDP Table Info'!$G$2</f>
        <v>0</v>
      </c>
      <c r="AA21" s="133">
        <f>'LDP Table Info'!$H$2</f>
        <v>0</v>
      </c>
      <c r="AB21" s="134">
        <f>'LDP Table Info'!$I$2</f>
        <v>0</v>
      </c>
      <c r="AC21" s="134">
        <f>'LDP Table Info'!$J$2</f>
        <v>0</v>
      </c>
      <c r="AD21" s="134">
        <f>'LDP Table Info'!$K$2</f>
        <v>0</v>
      </c>
      <c r="AE21" s="134">
        <f>'LDP Table Info'!$L$2</f>
        <v>0</v>
      </c>
      <c r="AF21" s="134">
        <f>'LDP Table Info'!$M$2</f>
        <v>0</v>
      </c>
      <c r="AG21" s="134">
        <f>'LDP Table Info'!$N$2</f>
        <v>0</v>
      </c>
      <c r="AH21" s="134">
        <f>'LDP Table Info'!$O$2</f>
        <v>0</v>
      </c>
      <c r="AI21" s="134">
        <f>'LDP Table Info'!$P$2</f>
        <v>0</v>
      </c>
      <c r="AJ21" s="134">
        <f>'LDP Table Info'!$Q$2</f>
        <v>0</v>
      </c>
      <c r="AK21" s="134">
        <f>'LDP Table Info'!$R$2</f>
        <v>0</v>
      </c>
      <c r="AL21" s="134">
        <f>'LDP Table Info'!$S$2</f>
        <v>0</v>
      </c>
      <c r="AM21" s="134">
        <f>'LDP Table Info'!$T$2</f>
        <v>0</v>
      </c>
      <c r="AN21" s="134">
        <f>'LDP Table Info'!$U$2</f>
        <v>0</v>
      </c>
      <c r="AO21" s="134">
        <f>'LDP Table Info'!$V$2</f>
        <v>0</v>
      </c>
      <c r="AP21" s="134">
        <f>'LDP Table Info'!$W$2</f>
        <v>0</v>
      </c>
      <c r="AQ21" s="134">
        <f>'LDP Table Info'!$X$2</f>
        <v>0</v>
      </c>
      <c r="AR21" s="134">
        <f>'LDP Table Info'!$Y$2</f>
        <v>0</v>
      </c>
      <c r="AS21" s="134">
        <f>'LDP Table Info'!$Z$2</f>
        <v>0</v>
      </c>
      <c r="AT21" s="134">
        <f>'LDP Table Info'!$AA$2</f>
        <v>0</v>
      </c>
      <c r="AU21" s="134">
        <f>'LDP Table Info'!$AB$2</f>
        <v>0</v>
      </c>
      <c r="AV21" s="133" t="e">
        <f>_xlfn.XLOOKUP(Table2[[#This Row],[Location '#]],Table1[Location '#],Table1[Location Name],,0,)</f>
        <v>#N/A</v>
      </c>
      <c r="AW21" s="134" t="e">
        <f>_xlfn.XLOOKUP(Table2[[#This Row],[Location '#]],Table1[Location '#],Table1[Location Address],,0,)</f>
        <v>#N/A</v>
      </c>
      <c r="AX21" s="134" t="e">
        <f>_xlfn.XLOOKUP(Table2[[#This Row],[Location '#]],Table1[Location '#],Table1[City],,0,)</f>
        <v>#N/A</v>
      </c>
      <c r="AY21" s="134" t="e">
        <f>_xlfn.XLOOKUP(Table2[[#This Row],[Location '#]],Table1[Location '#],Table1[State],,0,)</f>
        <v>#N/A</v>
      </c>
      <c r="AZ21" s="134" t="e">
        <f>_xlfn.XLOOKUP(Table2[[#This Row],[Location '#]],Table1[Location '#],Table1[Zip],,0,)</f>
        <v>#N/A</v>
      </c>
    </row>
    <row r="22" spans="1:52" x14ac:dyDescent="0.3">
      <c r="A22" s="47"/>
      <c r="B22" s="8"/>
      <c r="C22" s="15"/>
      <c r="D22" s="8"/>
      <c r="E22" s="8"/>
      <c r="F22" s="95"/>
      <c r="G22" s="113"/>
      <c r="H22" s="114"/>
      <c r="I22" s="113"/>
      <c r="J22" s="111">
        <f t="shared" si="0"/>
        <v>0</v>
      </c>
      <c r="K22" s="8"/>
      <c r="L22" s="8"/>
      <c r="M22" s="8"/>
      <c r="N22" s="31"/>
      <c r="O22" s="8"/>
      <c r="P22" s="59"/>
      <c r="Q22" s="46">
        <f>SUMIFS(Table4[Stated Value],Table4[Location '#],Table2[[#This Row],[Location '#]],Table4[Building '#],Table2[[#This Row],[Building '#]])</f>
        <v>0</v>
      </c>
      <c r="R22" s="46">
        <f>SUMIFS(Table3[Stated Value],Table3[Location '#],Table2[[#This Row],[Location '#]],Table3[Building '#],Table2[[#This Row],[Building '#]])</f>
        <v>0</v>
      </c>
      <c r="S22" s="46">
        <f>SUMIFS(Table5[Stated Value],Table5[Location '#],Table2[[#This Row],[Location '#]],Table5[Building '#],Table2[[#This Row],[Building '#]])</f>
        <v>0</v>
      </c>
      <c r="T22" s="46">
        <f>Table2[[#This Row],[Total Value Per Building]]+Table2[[#This Row],[Amusement Equip. Value]]+Table2[[#This Row],[Waterpark Equip. Value]]+Table2[[#This Row],[Misc. Tools &amp; Equip. Value]]</f>
        <v>0</v>
      </c>
      <c r="U22" s="133">
        <f>'LDP Table Info'!$B$2</f>
        <v>0</v>
      </c>
      <c r="V22" s="133">
        <f>'LDP Table Info'!$C$2</f>
        <v>0</v>
      </c>
      <c r="W22" s="133">
        <f>'LDP Table Info'!$D$2</f>
        <v>0</v>
      </c>
      <c r="X22" s="133">
        <f>'LDP Table Info'!$E$2</f>
        <v>0</v>
      </c>
      <c r="Y22" s="133">
        <f>'LDP Table Info'!$F$2</f>
        <v>0</v>
      </c>
      <c r="Z22" s="133">
        <f>'LDP Table Info'!$G$2</f>
        <v>0</v>
      </c>
      <c r="AA22" s="133">
        <f>'LDP Table Info'!$H$2</f>
        <v>0</v>
      </c>
      <c r="AB22" s="134">
        <f>'LDP Table Info'!$I$2</f>
        <v>0</v>
      </c>
      <c r="AC22" s="134">
        <f>'LDP Table Info'!$J$2</f>
        <v>0</v>
      </c>
      <c r="AD22" s="134">
        <f>'LDP Table Info'!$K$2</f>
        <v>0</v>
      </c>
      <c r="AE22" s="134">
        <f>'LDP Table Info'!$L$2</f>
        <v>0</v>
      </c>
      <c r="AF22" s="134">
        <f>'LDP Table Info'!$M$2</f>
        <v>0</v>
      </c>
      <c r="AG22" s="134">
        <f>'LDP Table Info'!$N$2</f>
        <v>0</v>
      </c>
      <c r="AH22" s="134">
        <f>'LDP Table Info'!$O$2</f>
        <v>0</v>
      </c>
      <c r="AI22" s="134">
        <f>'LDP Table Info'!$P$2</f>
        <v>0</v>
      </c>
      <c r="AJ22" s="134">
        <f>'LDP Table Info'!$Q$2</f>
        <v>0</v>
      </c>
      <c r="AK22" s="134">
        <f>'LDP Table Info'!$R$2</f>
        <v>0</v>
      </c>
      <c r="AL22" s="134">
        <f>'LDP Table Info'!$S$2</f>
        <v>0</v>
      </c>
      <c r="AM22" s="134">
        <f>'LDP Table Info'!$T$2</f>
        <v>0</v>
      </c>
      <c r="AN22" s="134">
        <f>'LDP Table Info'!$U$2</f>
        <v>0</v>
      </c>
      <c r="AO22" s="134">
        <f>'LDP Table Info'!$V$2</f>
        <v>0</v>
      </c>
      <c r="AP22" s="134">
        <f>'LDP Table Info'!$W$2</f>
        <v>0</v>
      </c>
      <c r="AQ22" s="134">
        <f>'LDP Table Info'!$X$2</f>
        <v>0</v>
      </c>
      <c r="AR22" s="134">
        <f>'LDP Table Info'!$Y$2</f>
        <v>0</v>
      </c>
      <c r="AS22" s="134">
        <f>'LDP Table Info'!$Z$2</f>
        <v>0</v>
      </c>
      <c r="AT22" s="134">
        <f>'LDP Table Info'!$AA$2</f>
        <v>0</v>
      </c>
      <c r="AU22" s="134">
        <f>'LDP Table Info'!$AB$2</f>
        <v>0</v>
      </c>
      <c r="AV22" s="133" t="e">
        <f>_xlfn.XLOOKUP(Table2[[#This Row],[Location '#]],Table1[Location '#],Table1[Location Name],,0,)</f>
        <v>#N/A</v>
      </c>
      <c r="AW22" s="134" t="e">
        <f>_xlfn.XLOOKUP(Table2[[#This Row],[Location '#]],Table1[Location '#],Table1[Location Address],,0,)</f>
        <v>#N/A</v>
      </c>
      <c r="AX22" s="134" t="e">
        <f>_xlfn.XLOOKUP(Table2[[#This Row],[Location '#]],Table1[Location '#],Table1[City],,0,)</f>
        <v>#N/A</v>
      </c>
      <c r="AY22" s="134" t="e">
        <f>_xlfn.XLOOKUP(Table2[[#This Row],[Location '#]],Table1[Location '#],Table1[State],,0,)</f>
        <v>#N/A</v>
      </c>
      <c r="AZ22" s="134" t="e">
        <f>_xlfn.XLOOKUP(Table2[[#This Row],[Location '#]],Table1[Location '#],Table1[Zip],,0,)</f>
        <v>#N/A</v>
      </c>
    </row>
    <row r="23" spans="1:52" x14ac:dyDescent="0.3">
      <c r="A23" s="47"/>
      <c r="B23" s="8"/>
      <c r="C23" s="15"/>
      <c r="D23" s="8"/>
      <c r="E23" s="8"/>
      <c r="F23" s="95"/>
      <c r="G23" s="113"/>
      <c r="H23" s="114"/>
      <c r="I23" s="113"/>
      <c r="J23" s="111">
        <f t="shared" si="0"/>
        <v>0</v>
      </c>
      <c r="K23" s="8"/>
      <c r="L23" s="8"/>
      <c r="M23" s="8"/>
      <c r="N23" s="31"/>
      <c r="O23" s="8"/>
      <c r="P23" s="59"/>
      <c r="Q23" s="46">
        <f>SUMIFS(Table4[Stated Value],Table4[Location '#],Table2[[#This Row],[Location '#]],Table4[Building '#],Table2[[#This Row],[Building '#]])</f>
        <v>0</v>
      </c>
      <c r="R23" s="46">
        <f>SUMIFS(Table3[Stated Value],Table3[Location '#],Table2[[#This Row],[Location '#]],Table3[Building '#],Table2[[#This Row],[Building '#]])</f>
        <v>0</v>
      </c>
      <c r="S23" s="46">
        <f>SUMIFS(Table5[Stated Value],Table5[Location '#],Table2[[#This Row],[Location '#]],Table5[Building '#],Table2[[#This Row],[Building '#]])</f>
        <v>0</v>
      </c>
      <c r="T23" s="46">
        <f>Table2[[#This Row],[Total Value Per Building]]+Table2[[#This Row],[Amusement Equip. Value]]+Table2[[#This Row],[Waterpark Equip. Value]]+Table2[[#This Row],[Misc. Tools &amp; Equip. Value]]</f>
        <v>0</v>
      </c>
      <c r="U23" s="133">
        <f>'LDP Table Info'!$B$2</f>
        <v>0</v>
      </c>
      <c r="V23" s="133">
        <f>'LDP Table Info'!$C$2</f>
        <v>0</v>
      </c>
      <c r="W23" s="133">
        <f>'LDP Table Info'!$D$2</f>
        <v>0</v>
      </c>
      <c r="X23" s="133">
        <f>'LDP Table Info'!$E$2</f>
        <v>0</v>
      </c>
      <c r="Y23" s="133">
        <f>'LDP Table Info'!$F$2</f>
        <v>0</v>
      </c>
      <c r="Z23" s="133">
        <f>'LDP Table Info'!$G$2</f>
        <v>0</v>
      </c>
      <c r="AA23" s="133">
        <f>'LDP Table Info'!$H$2</f>
        <v>0</v>
      </c>
      <c r="AB23" s="134">
        <f>'LDP Table Info'!$I$2</f>
        <v>0</v>
      </c>
      <c r="AC23" s="134">
        <f>'LDP Table Info'!$J$2</f>
        <v>0</v>
      </c>
      <c r="AD23" s="134">
        <f>'LDP Table Info'!$K$2</f>
        <v>0</v>
      </c>
      <c r="AE23" s="134">
        <f>'LDP Table Info'!$L$2</f>
        <v>0</v>
      </c>
      <c r="AF23" s="134">
        <f>'LDP Table Info'!$M$2</f>
        <v>0</v>
      </c>
      <c r="AG23" s="134">
        <f>'LDP Table Info'!$N$2</f>
        <v>0</v>
      </c>
      <c r="AH23" s="134">
        <f>'LDP Table Info'!$O$2</f>
        <v>0</v>
      </c>
      <c r="AI23" s="134">
        <f>'LDP Table Info'!$P$2</f>
        <v>0</v>
      </c>
      <c r="AJ23" s="134">
        <f>'LDP Table Info'!$Q$2</f>
        <v>0</v>
      </c>
      <c r="AK23" s="134">
        <f>'LDP Table Info'!$R$2</f>
        <v>0</v>
      </c>
      <c r="AL23" s="134">
        <f>'LDP Table Info'!$S$2</f>
        <v>0</v>
      </c>
      <c r="AM23" s="134">
        <f>'LDP Table Info'!$T$2</f>
        <v>0</v>
      </c>
      <c r="AN23" s="134">
        <f>'LDP Table Info'!$U$2</f>
        <v>0</v>
      </c>
      <c r="AO23" s="134">
        <f>'LDP Table Info'!$V$2</f>
        <v>0</v>
      </c>
      <c r="AP23" s="134">
        <f>'LDP Table Info'!$W$2</f>
        <v>0</v>
      </c>
      <c r="AQ23" s="134">
        <f>'LDP Table Info'!$X$2</f>
        <v>0</v>
      </c>
      <c r="AR23" s="134">
        <f>'LDP Table Info'!$Y$2</f>
        <v>0</v>
      </c>
      <c r="AS23" s="134">
        <f>'LDP Table Info'!$Z$2</f>
        <v>0</v>
      </c>
      <c r="AT23" s="134">
        <f>'LDP Table Info'!$AA$2</f>
        <v>0</v>
      </c>
      <c r="AU23" s="134">
        <f>'LDP Table Info'!$AB$2</f>
        <v>0</v>
      </c>
      <c r="AV23" s="133" t="e">
        <f>_xlfn.XLOOKUP(Table2[[#This Row],[Location '#]],Table1[Location '#],Table1[Location Name],,0,)</f>
        <v>#N/A</v>
      </c>
      <c r="AW23" s="134" t="e">
        <f>_xlfn.XLOOKUP(Table2[[#This Row],[Location '#]],Table1[Location '#],Table1[Location Address],,0,)</f>
        <v>#N/A</v>
      </c>
      <c r="AX23" s="134" t="e">
        <f>_xlfn.XLOOKUP(Table2[[#This Row],[Location '#]],Table1[Location '#],Table1[City],,0,)</f>
        <v>#N/A</v>
      </c>
      <c r="AY23" s="134" t="e">
        <f>_xlfn.XLOOKUP(Table2[[#This Row],[Location '#]],Table1[Location '#],Table1[State],,0,)</f>
        <v>#N/A</v>
      </c>
      <c r="AZ23" s="134" t="e">
        <f>_xlfn.XLOOKUP(Table2[[#This Row],[Location '#]],Table1[Location '#],Table1[Zip],,0,)</f>
        <v>#N/A</v>
      </c>
    </row>
    <row r="24" spans="1:52" x14ac:dyDescent="0.3">
      <c r="A24" s="47"/>
      <c r="B24" s="8"/>
      <c r="C24" s="15"/>
      <c r="D24" s="8"/>
      <c r="E24" s="8"/>
      <c r="F24" s="95"/>
      <c r="G24" s="113"/>
      <c r="H24" s="114"/>
      <c r="I24" s="113"/>
      <c r="J24" s="111">
        <f t="shared" si="0"/>
        <v>0</v>
      </c>
      <c r="K24" s="8"/>
      <c r="L24" s="8"/>
      <c r="M24" s="8"/>
      <c r="N24" s="31"/>
      <c r="O24" s="8"/>
      <c r="P24" s="59"/>
      <c r="Q24" s="46">
        <f>SUMIFS(Table4[Stated Value],Table4[Location '#],Table2[[#This Row],[Location '#]],Table4[Building '#],Table2[[#This Row],[Building '#]])</f>
        <v>0</v>
      </c>
      <c r="R24" s="46">
        <f>SUMIFS(Table3[Stated Value],Table3[Location '#],Table2[[#This Row],[Location '#]],Table3[Building '#],Table2[[#This Row],[Building '#]])</f>
        <v>0</v>
      </c>
      <c r="S24" s="46">
        <f>SUMIFS(Table5[Stated Value],Table5[Location '#],Table2[[#This Row],[Location '#]],Table5[Building '#],Table2[[#This Row],[Building '#]])</f>
        <v>0</v>
      </c>
      <c r="T24" s="46">
        <f>Table2[[#This Row],[Total Value Per Building]]+Table2[[#This Row],[Amusement Equip. Value]]+Table2[[#This Row],[Waterpark Equip. Value]]+Table2[[#This Row],[Misc. Tools &amp; Equip. Value]]</f>
        <v>0</v>
      </c>
      <c r="U24" s="133">
        <f>'LDP Table Info'!$B$2</f>
        <v>0</v>
      </c>
      <c r="V24" s="133">
        <f>'LDP Table Info'!$C$2</f>
        <v>0</v>
      </c>
      <c r="W24" s="133">
        <f>'LDP Table Info'!$D$2</f>
        <v>0</v>
      </c>
      <c r="X24" s="133">
        <f>'LDP Table Info'!$E$2</f>
        <v>0</v>
      </c>
      <c r="Y24" s="133">
        <f>'LDP Table Info'!$F$2</f>
        <v>0</v>
      </c>
      <c r="Z24" s="133">
        <f>'LDP Table Info'!$G$2</f>
        <v>0</v>
      </c>
      <c r="AA24" s="133">
        <f>'LDP Table Info'!$H$2</f>
        <v>0</v>
      </c>
      <c r="AB24" s="134">
        <f>'LDP Table Info'!$I$2</f>
        <v>0</v>
      </c>
      <c r="AC24" s="134">
        <f>'LDP Table Info'!$J$2</f>
        <v>0</v>
      </c>
      <c r="AD24" s="134">
        <f>'LDP Table Info'!$K$2</f>
        <v>0</v>
      </c>
      <c r="AE24" s="134">
        <f>'LDP Table Info'!$L$2</f>
        <v>0</v>
      </c>
      <c r="AF24" s="134">
        <f>'LDP Table Info'!$M$2</f>
        <v>0</v>
      </c>
      <c r="AG24" s="134">
        <f>'LDP Table Info'!$N$2</f>
        <v>0</v>
      </c>
      <c r="AH24" s="134">
        <f>'LDP Table Info'!$O$2</f>
        <v>0</v>
      </c>
      <c r="AI24" s="134">
        <f>'LDP Table Info'!$P$2</f>
        <v>0</v>
      </c>
      <c r="AJ24" s="134">
        <f>'LDP Table Info'!$Q$2</f>
        <v>0</v>
      </c>
      <c r="AK24" s="134">
        <f>'LDP Table Info'!$R$2</f>
        <v>0</v>
      </c>
      <c r="AL24" s="134">
        <f>'LDP Table Info'!$S$2</f>
        <v>0</v>
      </c>
      <c r="AM24" s="134">
        <f>'LDP Table Info'!$T$2</f>
        <v>0</v>
      </c>
      <c r="AN24" s="134">
        <f>'LDP Table Info'!$U$2</f>
        <v>0</v>
      </c>
      <c r="AO24" s="134">
        <f>'LDP Table Info'!$V$2</f>
        <v>0</v>
      </c>
      <c r="AP24" s="134">
        <f>'LDP Table Info'!$W$2</f>
        <v>0</v>
      </c>
      <c r="AQ24" s="134">
        <f>'LDP Table Info'!$X$2</f>
        <v>0</v>
      </c>
      <c r="AR24" s="134">
        <f>'LDP Table Info'!$Y$2</f>
        <v>0</v>
      </c>
      <c r="AS24" s="134">
        <f>'LDP Table Info'!$Z$2</f>
        <v>0</v>
      </c>
      <c r="AT24" s="134">
        <f>'LDP Table Info'!$AA$2</f>
        <v>0</v>
      </c>
      <c r="AU24" s="134">
        <f>'LDP Table Info'!$AB$2</f>
        <v>0</v>
      </c>
      <c r="AV24" s="133" t="e">
        <f>_xlfn.XLOOKUP(Table2[[#This Row],[Location '#]],Table1[Location '#],Table1[Location Name],,0,)</f>
        <v>#N/A</v>
      </c>
      <c r="AW24" s="134" t="e">
        <f>_xlfn.XLOOKUP(Table2[[#This Row],[Location '#]],Table1[Location '#],Table1[Location Address],,0,)</f>
        <v>#N/A</v>
      </c>
      <c r="AX24" s="134" t="e">
        <f>_xlfn.XLOOKUP(Table2[[#This Row],[Location '#]],Table1[Location '#],Table1[City],,0,)</f>
        <v>#N/A</v>
      </c>
      <c r="AY24" s="134" t="e">
        <f>_xlfn.XLOOKUP(Table2[[#This Row],[Location '#]],Table1[Location '#],Table1[State],,0,)</f>
        <v>#N/A</v>
      </c>
      <c r="AZ24" s="134" t="e">
        <f>_xlfn.XLOOKUP(Table2[[#This Row],[Location '#]],Table1[Location '#],Table1[Zip],,0,)</f>
        <v>#N/A</v>
      </c>
    </row>
    <row r="25" spans="1:52" x14ac:dyDescent="0.3">
      <c r="A25" s="47"/>
      <c r="B25" s="8"/>
      <c r="C25" s="15"/>
      <c r="D25" s="8"/>
      <c r="E25" s="8"/>
      <c r="F25" s="95"/>
      <c r="G25" s="113"/>
      <c r="H25" s="114"/>
      <c r="I25" s="113"/>
      <c r="J25" s="111">
        <f t="shared" si="0"/>
        <v>0</v>
      </c>
      <c r="K25" s="8"/>
      <c r="L25" s="8"/>
      <c r="M25" s="8"/>
      <c r="N25" s="31"/>
      <c r="O25" s="8"/>
      <c r="P25" s="59"/>
      <c r="Q25" s="46">
        <f>SUMIFS(Table4[Stated Value],Table4[Location '#],Table2[[#This Row],[Location '#]],Table4[Building '#],Table2[[#This Row],[Building '#]])</f>
        <v>0</v>
      </c>
      <c r="R25" s="46">
        <f>SUMIFS(Table3[Stated Value],Table3[Location '#],Table2[[#This Row],[Location '#]],Table3[Building '#],Table2[[#This Row],[Building '#]])</f>
        <v>0</v>
      </c>
      <c r="S25" s="46">
        <f>SUMIFS(Table5[Stated Value],Table5[Location '#],Table2[[#This Row],[Location '#]],Table5[Building '#],Table2[[#This Row],[Building '#]])</f>
        <v>0</v>
      </c>
      <c r="T25" s="46">
        <f>Table2[[#This Row],[Total Value Per Building]]+Table2[[#This Row],[Amusement Equip. Value]]+Table2[[#This Row],[Waterpark Equip. Value]]+Table2[[#This Row],[Misc. Tools &amp; Equip. Value]]</f>
        <v>0</v>
      </c>
      <c r="U25" s="133">
        <f>'LDP Table Info'!$B$2</f>
        <v>0</v>
      </c>
      <c r="V25" s="133">
        <f>'LDP Table Info'!$C$2</f>
        <v>0</v>
      </c>
      <c r="W25" s="133">
        <f>'LDP Table Info'!$D$2</f>
        <v>0</v>
      </c>
      <c r="X25" s="133">
        <f>'LDP Table Info'!$E$2</f>
        <v>0</v>
      </c>
      <c r="Y25" s="133">
        <f>'LDP Table Info'!$F$2</f>
        <v>0</v>
      </c>
      <c r="Z25" s="133">
        <f>'LDP Table Info'!$G$2</f>
        <v>0</v>
      </c>
      <c r="AA25" s="133">
        <f>'LDP Table Info'!$H$2</f>
        <v>0</v>
      </c>
      <c r="AB25" s="134">
        <f>'LDP Table Info'!$I$2</f>
        <v>0</v>
      </c>
      <c r="AC25" s="134">
        <f>'LDP Table Info'!$J$2</f>
        <v>0</v>
      </c>
      <c r="AD25" s="134">
        <f>'LDP Table Info'!$K$2</f>
        <v>0</v>
      </c>
      <c r="AE25" s="134">
        <f>'LDP Table Info'!$L$2</f>
        <v>0</v>
      </c>
      <c r="AF25" s="134">
        <f>'LDP Table Info'!$M$2</f>
        <v>0</v>
      </c>
      <c r="AG25" s="134">
        <f>'LDP Table Info'!$N$2</f>
        <v>0</v>
      </c>
      <c r="AH25" s="134">
        <f>'LDP Table Info'!$O$2</f>
        <v>0</v>
      </c>
      <c r="AI25" s="134">
        <f>'LDP Table Info'!$P$2</f>
        <v>0</v>
      </c>
      <c r="AJ25" s="134">
        <f>'LDP Table Info'!$Q$2</f>
        <v>0</v>
      </c>
      <c r="AK25" s="134">
        <f>'LDP Table Info'!$R$2</f>
        <v>0</v>
      </c>
      <c r="AL25" s="134">
        <f>'LDP Table Info'!$S$2</f>
        <v>0</v>
      </c>
      <c r="AM25" s="134">
        <f>'LDP Table Info'!$T$2</f>
        <v>0</v>
      </c>
      <c r="AN25" s="134">
        <f>'LDP Table Info'!$U$2</f>
        <v>0</v>
      </c>
      <c r="AO25" s="134">
        <f>'LDP Table Info'!$V$2</f>
        <v>0</v>
      </c>
      <c r="AP25" s="134">
        <f>'LDP Table Info'!$W$2</f>
        <v>0</v>
      </c>
      <c r="AQ25" s="134">
        <f>'LDP Table Info'!$X$2</f>
        <v>0</v>
      </c>
      <c r="AR25" s="134">
        <f>'LDP Table Info'!$Y$2</f>
        <v>0</v>
      </c>
      <c r="AS25" s="134">
        <f>'LDP Table Info'!$Z$2</f>
        <v>0</v>
      </c>
      <c r="AT25" s="134">
        <f>'LDP Table Info'!$AA$2</f>
        <v>0</v>
      </c>
      <c r="AU25" s="134">
        <f>'LDP Table Info'!$AB$2</f>
        <v>0</v>
      </c>
      <c r="AV25" s="133" t="e">
        <f>_xlfn.XLOOKUP(Table2[[#This Row],[Location '#]],Table1[Location '#],Table1[Location Name],,0,)</f>
        <v>#N/A</v>
      </c>
      <c r="AW25" s="134" t="e">
        <f>_xlfn.XLOOKUP(Table2[[#This Row],[Location '#]],Table1[Location '#],Table1[Location Address],,0,)</f>
        <v>#N/A</v>
      </c>
      <c r="AX25" s="134" t="e">
        <f>_xlfn.XLOOKUP(Table2[[#This Row],[Location '#]],Table1[Location '#],Table1[City],,0,)</f>
        <v>#N/A</v>
      </c>
      <c r="AY25" s="134" t="e">
        <f>_xlfn.XLOOKUP(Table2[[#This Row],[Location '#]],Table1[Location '#],Table1[State],,0,)</f>
        <v>#N/A</v>
      </c>
      <c r="AZ25" s="134" t="e">
        <f>_xlfn.XLOOKUP(Table2[[#This Row],[Location '#]],Table1[Location '#],Table1[Zip],,0,)</f>
        <v>#N/A</v>
      </c>
    </row>
    <row r="26" spans="1:52" x14ac:dyDescent="0.3">
      <c r="A26" s="47"/>
      <c r="B26" s="8"/>
      <c r="C26" s="15"/>
      <c r="D26" s="8"/>
      <c r="E26" s="8"/>
      <c r="F26" s="95"/>
      <c r="G26" s="113"/>
      <c r="H26" s="114"/>
      <c r="I26" s="113"/>
      <c r="J26" s="111">
        <f t="shared" si="0"/>
        <v>0</v>
      </c>
      <c r="K26" s="8"/>
      <c r="L26" s="8"/>
      <c r="M26" s="8"/>
      <c r="N26" s="31"/>
      <c r="O26" s="8"/>
      <c r="P26" s="59"/>
      <c r="Q26" s="46">
        <f>SUMIFS(Table4[Stated Value],Table4[Location '#],Table2[[#This Row],[Location '#]],Table4[Building '#],Table2[[#This Row],[Building '#]])</f>
        <v>0</v>
      </c>
      <c r="R26" s="46">
        <f>SUMIFS(Table3[Stated Value],Table3[Location '#],Table2[[#This Row],[Location '#]],Table3[Building '#],Table2[[#This Row],[Building '#]])</f>
        <v>0</v>
      </c>
      <c r="S26" s="46">
        <f>SUMIFS(Table5[Stated Value],Table5[Location '#],Table2[[#This Row],[Location '#]],Table5[Building '#],Table2[[#This Row],[Building '#]])</f>
        <v>0</v>
      </c>
      <c r="T26" s="46">
        <f>Table2[[#This Row],[Total Value Per Building]]+Table2[[#This Row],[Amusement Equip. Value]]+Table2[[#This Row],[Waterpark Equip. Value]]+Table2[[#This Row],[Misc. Tools &amp; Equip. Value]]</f>
        <v>0</v>
      </c>
      <c r="U26" s="133">
        <f>'LDP Table Info'!$B$2</f>
        <v>0</v>
      </c>
      <c r="V26" s="133">
        <f>'LDP Table Info'!$C$2</f>
        <v>0</v>
      </c>
      <c r="W26" s="133">
        <f>'LDP Table Info'!$D$2</f>
        <v>0</v>
      </c>
      <c r="X26" s="133">
        <f>'LDP Table Info'!$E$2</f>
        <v>0</v>
      </c>
      <c r="Y26" s="133">
        <f>'LDP Table Info'!$F$2</f>
        <v>0</v>
      </c>
      <c r="Z26" s="133">
        <f>'LDP Table Info'!$G$2</f>
        <v>0</v>
      </c>
      <c r="AA26" s="133">
        <f>'LDP Table Info'!$H$2</f>
        <v>0</v>
      </c>
      <c r="AB26" s="134">
        <f>'LDP Table Info'!$I$2</f>
        <v>0</v>
      </c>
      <c r="AC26" s="134">
        <f>'LDP Table Info'!$J$2</f>
        <v>0</v>
      </c>
      <c r="AD26" s="134">
        <f>'LDP Table Info'!$K$2</f>
        <v>0</v>
      </c>
      <c r="AE26" s="134">
        <f>'LDP Table Info'!$L$2</f>
        <v>0</v>
      </c>
      <c r="AF26" s="134">
        <f>'LDP Table Info'!$M$2</f>
        <v>0</v>
      </c>
      <c r="AG26" s="134">
        <f>'LDP Table Info'!$N$2</f>
        <v>0</v>
      </c>
      <c r="AH26" s="134">
        <f>'LDP Table Info'!$O$2</f>
        <v>0</v>
      </c>
      <c r="AI26" s="134">
        <f>'LDP Table Info'!$P$2</f>
        <v>0</v>
      </c>
      <c r="AJ26" s="134">
        <f>'LDP Table Info'!$Q$2</f>
        <v>0</v>
      </c>
      <c r="AK26" s="134">
        <f>'LDP Table Info'!$R$2</f>
        <v>0</v>
      </c>
      <c r="AL26" s="134">
        <f>'LDP Table Info'!$S$2</f>
        <v>0</v>
      </c>
      <c r="AM26" s="134">
        <f>'LDP Table Info'!$T$2</f>
        <v>0</v>
      </c>
      <c r="AN26" s="134">
        <f>'LDP Table Info'!$U$2</f>
        <v>0</v>
      </c>
      <c r="AO26" s="134">
        <f>'LDP Table Info'!$V$2</f>
        <v>0</v>
      </c>
      <c r="AP26" s="134">
        <f>'LDP Table Info'!$W$2</f>
        <v>0</v>
      </c>
      <c r="AQ26" s="134">
        <f>'LDP Table Info'!$X$2</f>
        <v>0</v>
      </c>
      <c r="AR26" s="134">
        <f>'LDP Table Info'!$Y$2</f>
        <v>0</v>
      </c>
      <c r="AS26" s="134">
        <f>'LDP Table Info'!$Z$2</f>
        <v>0</v>
      </c>
      <c r="AT26" s="134">
        <f>'LDP Table Info'!$AA$2</f>
        <v>0</v>
      </c>
      <c r="AU26" s="134">
        <f>'LDP Table Info'!$AB$2</f>
        <v>0</v>
      </c>
      <c r="AV26" s="133" t="e">
        <f>_xlfn.XLOOKUP(Table2[[#This Row],[Location '#]],Table1[Location '#],Table1[Location Name],,0,)</f>
        <v>#N/A</v>
      </c>
      <c r="AW26" s="134" t="e">
        <f>_xlfn.XLOOKUP(Table2[[#This Row],[Location '#]],Table1[Location '#],Table1[Location Address],,0,)</f>
        <v>#N/A</v>
      </c>
      <c r="AX26" s="134" t="e">
        <f>_xlfn.XLOOKUP(Table2[[#This Row],[Location '#]],Table1[Location '#],Table1[City],,0,)</f>
        <v>#N/A</v>
      </c>
      <c r="AY26" s="134" t="e">
        <f>_xlfn.XLOOKUP(Table2[[#This Row],[Location '#]],Table1[Location '#],Table1[State],,0,)</f>
        <v>#N/A</v>
      </c>
      <c r="AZ26" s="134" t="e">
        <f>_xlfn.XLOOKUP(Table2[[#This Row],[Location '#]],Table1[Location '#],Table1[Zip],,0,)</f>
        <v>#N/A</v>
      </c>
    </row>
    <row r="27" spans="1:52" x14ac:dyDescent="0.3">
      <c r="A27" s="47"/>
      <c r="B27" s="8"/>
      <c r="C27" s="15"/>
      <c r="D27" s="8"/>
      <c r="E27" s="8"/>
      <c r="F27" s="95"/>
      <c r="G27" s="113"/>
      <c r="H27" s="114"/>
      <c r="I27" s="113"/>
      <c r="J27" s="111">
        <f t="shared" si="0"/>
        <v>0</v>
      </c>
      <c r="K27" s="8"/>
      <c r="L27" s="8"/>
      <c r="M27" s="8"/>
      <c r="N27" s="31"/>
      <c r="O27" s="8"/>
      <c r="P27" s="59"/>
      <c r="Q27" s="46">
        <f>SUMIFS(Table4[Stated Value],Table4[Location '#],Table2[[#This Row],[Location '#]],Table4[Building '#],Table2[[#This Row],[Building '#]])</f>
        <v>0</v>
      </c>
      <c r="R27" s="46">
        <f>SUMIFS(Table3[Stated Value],Table3[Location '#],Table2[[#This Row],[Location '#]],Table3[Building '#],Table2[[#This Row],[Building '#]])</f>
        <v>0</v>
      </c>
      <c r="S27" s="46">
        <f>SUMIFS(Table5[Stated Value],Table5[Location '#],Table2[[#This Row],[Location '#]],Table5[Building '#],Table2[[#This Row],[Building '#]])</f>
        <v>0</v>
      </c>
      <c r="T27" s="46">
        <f>Table2[[#This Row],[Total Value Per Building]]+Table2[[#This Row],[Amusement Equip. Value]]+Table2[[#This Row],[Waterpark Equip. Value]]+Table2[[#This Row],[Misc. Tools &amp; Equip. Value]]</f>
        <v>0</v>
      </c>
      <c r="U27" s="133">
        <f>'LDP Table Info'!$B$2</f>
        <v>0</v>
      </c>
      <c r="V27" s="133">
        <f>'LDP Table Info'!$C$2</f>
        <v>0</v>
      </c>
      <c r="W27" s="133">
        <f>'LDP Table Info'!$D$2</f>
        <v>0</v>
      </c>
      <c r="X27" s="133">
        <f>'LDP Table Info'!$E$2</f>
        <v>0</v>
      </c>
      <c r="Y27" s="133">
        <f>'LDP Table Info'!$F$2</f>
        <v>0</v>
      </c>
      <c r="Z27" s="133">
        <f>'LDP Table Info'!$G$2</f>
        <v>0</v>
      </c>
      <c r="AA27" s="133">
        <f>'LDP Table Info'!$H$2</f>
        <v>0</v>
      </c>
      <c r="AB27" s="134">
        <f>'LDP Table Info'!$I$2</f>
        <v>0</v>
      </c>
      <c r="AC27" s="134">
        <f>'LDP Table Info'!$J$2</f>
        <v>0</v>
      </c>
      <c r="AD27" s="134">
        <f>'LDP Table Info'!$K$2</f>
        <v>0</v>
      </c>
      <c r="AE27" s="134">
        <f>'LDP Table Info'!$L$2</f>
        <v>0</v>
      </c>
      <c r="AF27" s="134">
        <f>'LDP Table Info'!$M$2</f>
        <v>0</v>
      </c>
      <c r="AG27" s="134">
        <f>'LDP Table Info'!$N$2</f>
        <v>0</v>
      </c>
      <c r="AH27" s="134">
        <f>'LDP Table Info'!$O$2</f>
        <v>0</v>
      </c>
      <c r="AI27" s="134">
        <f>'LDP Table Info'!$P$2</f>
        <v>0</v>
      </c>
      <c r="AJ27" s="134">
        <f>'LDP Table Info'!$Q$2</f>
        <v>0</v>
      </c>
      <c r="AK27" s="134">
        <f>'LDP Table Info'!$R$2</f>
        <v>0</v>
      </c>
      <c r="AL27" s="134">
        <f>'LDP Table Info'!$S$2</f>
        <v>0</v>
      </c>
      <c r="AM27" s="134">
        <f>'LDP Table Info'!$T$2</f>
        <v>0</v>
      </c>
      <c r="AN27" s="134">
        <f>'LDP Table Info'!$U$2</f>
        <v>0</v>
      </c>
      <c r="AO27" s="134">
        <f>'LDP Table Info'!$V$2</f>
        <v>0</v>
      </c>
      <c r="AP27" s="134">
        <f>'LDP Table Info'!$W$2</f>
        <v>0</v>
      </c>
      <c r="AQ27" s="134">
        <f>'LDP Table Info'!$X$2</f>
        <v>0</v>
      </c>
      <c r="AR27" s="134">
        <f>'LDP Table Info'!$Y$2</f>
        <v>0</v>
      </c>
      <c r="AS27" s="134">
        <f>'LDP Table Info'!$Z$2</f>
        <v>0</v>
      </c>
      <c r="AT27" s="134">
        <f>'LDP Table Info'!$AA$2</f>
        <v>0</v>
      </c>
      <c r="AU27" s="134">
        <f>'LDP Table Info'!$AB$2</f>
        <v>0</v>
      </c>
      <c r="AV27" s="133" t="e">
        <f>_xlfn.XLOOKUP(Table2[[#This Row],[Location '#]],Table1[Location '#],Table1[Location Name],,0,)</f>
        <v>#N/A</v>
      </c>
      <c r="AW27" s="134" t="e">
        <f>_xlfn.XLOOKUP(Table2[[#This Row],[Location '#]],Table1[Location '#],Table1[Location Address],,0,)</f>
        <v>#N/A</v>
      </c>
      <c r="AX27" s="134" t="e">
        <f>_xlfn.XLOOKUP(Table2[[#This Row],[Location '#]],Table1[Location '#],Table1[City],,0,)</f>
        <v>#N/A</v>
      </c>
      <c r="AY27" s="134" t="e">
        <f>_xlfn.XLOOKUP(Table2[[#This Row],[Location '#]],Table1[Location '#],Table1[State],,0,)</f>
        <v>#N/A</v>
      </c>
      <c r="AZ27" s="134" t="e">
        <f>_xlfn.XLOOKUP(Table2[[#This Row],[Location '#]],Table1[Location '#],Table1[Zip],,0,)</f>
        <v>#N/A</v>
      </c>
    </row>
    <row r="28" spans="1:52" x14ac:dyDescent="0.3">
      <c r="A28" s="47"/>
      <c r="B28" s="8"/>
      <c r="C28" s="15"/>
      <c r="D28" s="8"/>
      <c r="E28" s="8"/>
      <c r="F28" s="95"/>
      <c r="G28" s="113"/>
      <c r="H28" s="114"/>
      <c r="I28" s="113"/>
      <c r="J28" s="111">
        <f t="shared" si="0"/>
        <v>0</v>
      </c>
      <c r="K28" s="8"/>
      <c r="L28" s="8"/>
      <c r="M28" s="8"/>
      <c r="N28" s="31"/>
      <c r="O28" s="8"/>
      <c r="P28" s="59"/>
      <c r="Q28" s="46">
        <f>SUMIFS(Table4[Stated Value],Table4[Location '#],Table2[[#This Row],[Location '#]],Table4[Building '#],Table2[[#This Row],[Building '#]])</f>
        <v>0</v>
      </c>
      <c r="R28" s="46">
        <f>SUMIFS(Table3[Stated Value],Table3[Location '#],Table2[[#This Row],[Location '#]],Table3[Building '#],Table2[[#This Row],[Building '#]])</f>
        <v>0</v>
      </c>
      <c r="S28" s="46">
        <f>SUMIFS(Table5[Stated Value],Table5[Location '#],Table2[[#This Row],[Location '#]],Table5[Building '#],Table2[[#This Row],[Building '#]])</f>
        <v>0</v>
      </c>
      <c r="T28" s="46">
        <f>Table2[[#This Row],[Total Value Per Building]]+Table2[[#This Row],[Amusement Equip. Value]]+Table2[[#This Row],[Waterpark Equip. Value]]+Table2[[#This Row],[Misc. Tools &amp; Equip. Value]]</f>
        <v>0</v>
      </c>
      <c r="U28" s="133">
        <f>'LDP Table Info'!$B$2</f>
        <v>0</v>
      </c>
      <c r="V28" s="133">
        <f>'LDP Table Info'!$C$2</f>
        <v>0</v>
      </c>
      <c r="W28" s="133">
        <f>'LDP Table Info'!$D$2</f>
        <v>0</v>
      </c>
      <c r="X28" s="133">
        <f>'LDP Table Info'!$E$2</f>
        <v>0</v>
      </c>
      <c r="Y28" s="133">
        <f>'LDP Table Info'!$F$2</f>
        <v>0</v>
      </c>
      <c r="Z28" s="133">
        <f>'LDP Table Info'!$G$2</f>
        <v>0</v>
      </c>
      <c r="AA28" s="133">
        <f>'LDP Table Info'!$H$2</f>
        <v>0</v>
      </c>
      <c r="AB28" s="134">
        <f>'LDP Table Info'!$I$2</f>
        <v>0</v>
      </c>
      <c r="AC28" s="134">
        <f>'LDP Table Info'!$J$2</f>
        <v>0</v>
      </c>
      <c r="AD28" s="134">
        <f>'LDP Table Info'!$K$2</f>
        <v>0</v>
      </c>
      <c r="AE28" s="134">
        <f>'LDP Table Info'!$L$2</f>
        <v>0</v>
      </c>
      <c r="AF28" s="134">
        <f>'LDP Table Info'!$M$2</f>
        <v>0</v>
      </c>
      <c r="AG28" s="134">
        <f>'LDP Table Info'!$N$2</f>
        <v>0</v>
      </c>
      <c r="AH28" s="134">
        <f>'LDP Table Info'!$O$2</f>
        <v>0</v>
      </c>
      <c r="AI28" s="134">
        <f>'LDP Table Info'!$P$2</f>
        <v>0</v>
      </c>
      <c r="AJ28" s="134">
        <f>'LDP Table Info'!$Q$2</f>
        <v>0</v>
      </c>
      <c r="AK28" s="134">
        <f>'LDP Table Info'!$R$2</f>
        <v>0</v>
      </c>
      <c r="AL28" s="134">
        <f>'LDP Table Info'!$S$2</f>
        <v>0</v>
      </c>
      <c r="AM28" s="134">
        <f>'LDP Table Info'!$T$2</f>
        <v>0</v>
      </c>
      <c r="AN28" s="134">
        <f>'LDP Table Info'!$U$2</f>
        <v>0</v>
      </c>
      <c r="AO28" s="134">
        <f>'LDP Table Info'!$V$2</f>
        <v>0</v>
      </c>
      <c r="AP28" s="134">
        <f>'LDP Table Info'!$W$2</f>
        <v>0</v>
      </c>
      <c r="AQ28" s="134">
        <f>'LDP Table Info'!$X$2</f>
        <v>0</v>
      </c>
      <c r="AR28" s="134">
        <f>'LDP Table Info'!$Y$2</f>
        <v>0</v>
      </c>
      <c r="AS28" s="134">
        <f>'LDP Table Info'!$Z$2</f>
        <v>0</v>
      </c>
      <c r="AT28" s="134">
        <f>'LDP Table Info'!$AA$2</f>
        <v>0</v>
      </c>
      <c r="AU28" s="134">
        <f>'LDP Table Info'!$AB$2</f>
        <v>0</v>
      </c>
      <c r="AV28" s="133" t="e">
        <f>_xlfn.XLOOKUP(Table2[[#This Row],[Location '#]],Table1[Location '#],Table1[Location Name],,0,)</f>
        <v>#N/A</v>
      </c>
      <c r="AW28" s="134" t="e">
        <f>_xlfn.XLOOKUP(Table2[[#This Row],[Location '#]],Table1[Location '#],Table1[Location Address],,0,)</f>
        <v>#N/A</v>
      </c>
      <c r="AX28" s="134" t="e">
        <f>_xlfn.XLOOKUP(Table2[[#This Row],[Location '#]],Table1[Location '#],Table1[City],,0,)</f>
        <v>#N/A</v>
      </c>
      <c r="AY28" s="134" t="e">
        <f>_xlfn.XLOOKUP(Table2[[#This Row],[Location '#]],Table1[Location '#],Table1[State],,0,)</f>
        <v>#N/A</v>
      </c>
      <c r="AZ28" s="134" t="e">
        <f>_xlfn.XLOOKUP(Table2[[#This Row],[Location '#]],Table1[Location '#],Table1[Zip],,0,)</f>
        <v>#N/A</v>
      </c>
    </row>
    <row r="29" spans="1:52" x14ac:dyDescent="0.3">
      <c r="A29" s="47"/>
      <c r="B29" s="8"/>
      <c r="C29" s="15"/>
      <c r="D29" s="8"/>
      <c r="E29" s="8"/>
      <c r="F29" s="95"/>
      <c r="G29" s="113"/>
      <c r="H29" s="114"/>
      <c r="I29" s="113"/>
      <c r="J29" s="111">
        <f t="shared" si="0"/>
        <v>0</v>
      </c>
      <c r="K29" s="8"/>
      <c r="L29" s="8"/>
      <c r="M29" s="8"/>
      <c r="N29" s="31"/>
      <c r="O29" s="8"/>
      <c r="P29" s="59"/>
      <c r="Q29" s="46">
        <f>SUMIFS(Table4[Stated Value],Table4[Location '#],Table2[[#This Row],[Location '#]],Table4[Building '#],Table2[[#This Row],[Building '#]])</f>
        <v>0</v>
      </c>
      <c r="R29" s="46">
        <f>SUMIFS(Table3[Stated Value],Table3[Location '#],Table2[[#This Row],[Location '#]],Table3[Building '#],Table2[[#This Row],[Building '#]])</f>
        <v>0</v>
      </c>
      <c r="S29" s="46">
        <f>SUMIFS(Table5[Stated Value],Table5[Location '#],Table2[[#This Row],[Location '#]],Table5[Building '#],Table2[[#This Row],[Building '#]])</f>
        <v>0</v>
      </c>
      <c r="T29" s="46">
        <f>Table2[[#This Row],[Total Value Per Building]]+Table2[[#This Row],[Amusement Equip. Value]]+Table2[[#This Row],[Waterpark Equip. Value]]+Table2[[#This Row],[Misc. Tools &amp; Equip. Value]]</f>
        <v>0</v>
      </c>
      <c r="U29" s="133">
        <f>'LDP Table Info'!$B$2</f>
        <v>0</v>
      </c>
      <c r="V29" s="133">
        <f>'LDP Table Info'!$C$2</f>
        <v>0</v>
      </c>
      <c r="W29" s="133">
        <f>'LDP Table Info'!$D$2</f>
        <v>0</v>
      </c>
      <c r="X29" s="133">
        <f>'LDP Table Info'!$E$2</f>
        <v>0</v>
      </c>
      <c r="Y29" s="133">
        <f>'LDP Table Info'!$F$2</f>
        <v>0</v>
      </c>
      <c r="Z29" s="133">
        <f>'LDP Table Info'!$G$2</f>
        <v>0</v>
      </c>
      <c r="AA29" s="133">
        <f>'LDP Table Info'!$H$2</f>
        <v>0</v>
      </c>
      <c r="AB29" s="134">
        <f>'LDP Table Info'!$I$2</f>
        <v>0</v>
      </c>
      <c r="AC29" s="134">
        <f>'LDP Table Info'!$J$2</f>
        <v>0</v>
      </c>
      <c r="AD29" s="134">
        <f>'LDP Table Info'!$K$2</f>
        <v>0</v>
      </c>
      <c r="AE29" s="134">
        <f>'LDP Table Info'!$L$2</f>
        <v>0</v>
      </c>
      <c r="AF29" s="134">
        <f>'LDP Table Info'!$M$2</f>
        <v>0</v>
      </c>
      <c r="AG29" s="134">
        <f>'LDP Table Info'!$N$2</f>
        <v>0</v>
      </c>
      <c r="AH29" s="134">
        <f>'LDP Table Info'!$O$2</f>
        <v>0</v>
      </c>
      <c r="AI29" s="134">
        <f>'LDP Table Info'!$P$2</f>
        <v>0</v>
      </c>
      <c r="AJ29" s="134">
        <f>'LDP Table Info'!$Q$2</f>
        <v>0</v>
      </c>
      <c r="AK29" s="134">
        <f>'LDP Table Info'!$R$2</f>
        <v>0</v>
      </c>
      <c r="AL29" s="134">
        <f>'LDP Table Info'!$S$2</f>
        <v>0</v>
      </c>
      <c r="AM29" s="134">
        <f>'LDP Table Info'!$T$2</f>
        <v>0</v>
      </c>
      <c r="AN29" s="134">
        <f>'LDP Table Info'!$U$2</f>
        <v>0</v>
      </c>
      <c r="AO29" s="134">
        <f>'LDP Table Info'!$V$2</f>
        <v>0</v>
      </c>
      <c r="AP29" s="134">
        <f>'LDP Table Info'!$W$2</f>
        <v>0</v>
      </c>
      <c r="AQ29" s="134">
        <f>'LDP Table Info'!$X$2</f>
        <v>0</v>
      </c>
      <c r="AR29" s="134">
        <f>'LDP Table Info'!$Y$2</f>
        <v>0</v>
      </c>
      <c r="AS29" s="134">
        <f>'LDP Table Info'!$Z$2</f>
        <v>0</v>
      </c>
      <c r="AT29" s="134">
        <f>'LDP Table Info'!$AA$2</f>
        <v>0</v>
      </c>
      <c r="AU29" s="134">
        <f>'LDP Table Info'!$AB$2</f>
        <v>0</v>
      </c>
      <c r="AV29" s="133" t="e">
        <f>_xlfn.XLOOKUP(Table2[[#This Row],[Location '#]],Table1[Location '#],Table1[Location Name],,0,)</f>
        <v>#N/A</v>
      </c>
      <c r="AW29" s="134" t="e">
        <f>_xlfn.XLOOKUP(Table2[[#This Row],[Location '#]],Table1[Location '#],Table1[Location Address],,0,)</f>
        <v>#N/A</v>
      </c>
      <c r="AX29" s="134" t="e">
        <f>_xlfn.XLOOKUP(Table2[[#This Row],[Location '#]],Table1[Location '#],Table1[City],,0,)</f>
        <v>#N/A</v>
      </c>
      <c r="AY29" s="134" t="e">
        <f>_xlfn.XLOOKUP(Table2[[#This Row],[Location '#]],Table1[Location '#],Table1[State],,0,)</f>
        <v>#N/A</v>
      </c>
      <c r="AZ29" s="134" t="e">
        <f>_xlfn.XLOOKUP(Table2[[#This Row],[Location '#]],Table1[Location '#],Table1[Zip],,0,)</f>
        <v>#N/A</v>
      </c>
    </row>
    <row r="30" spans="1:52" x14ac:dyDescent="0.3">
      <c r="A30" s="47"/>
      <c r="B30" s="8"/>
      <c r="C30" s="15"/>
      <c r="D30" s="8"/>
      <c r="E30" s="8"/>
      <c r="F30" s="95"/>
      <c r="G30" s="113"/>
      <c r="H30" s="114"/>
      <c r="I30" s="113"/>
      <c r="J30" s="111">
        <f t="shared" ref="J30:J52" si="1">SUM(F30:I30)</f>
        <v>0</v>
      </c>
      <c r="K30" s="8"/>
      <c r="L30" s="8"/>
      <c r="M30" s="8"/>
      <c r="N30" s="31"/>
      <c r="O30" s="8"/>
      <c r="P30" s="59"/>
      <c r="Q30" s="46">
        <f>SUMIFS(Table4[Stated Value],Table4[Location '#],Table2[[#This Row],[Location '#]],Table4[Building '#],Table2[[#This Row],[Building '#]])</f>
        <v>0</v>
      </c>
      <c r="R30" s="46">
        <f>SUMIFS(Table3[Stated Value],Table3[Location '#],Table2[[#This Row],[Location '#]],Table3[Building '#],Table2[[#This Row],[Building '#]])</f>
        <v>0</v>
      </c>
      <c r="S30" s="46">
        <f>SUMIFS(Table5[Stated Value],Table5[Location '#],Table2[[#This Row],[Location '#]],Table5[Building '#],Table2[[#This Row],[Building '#]])</f>
        <v>0</v>
      </c>
      <c r="T30" s="46">
        <f>Table2[[#This Row],[Total Value Per Building]]+Table2[[#This Row],[Amusement Equip. Value]]+Table2[[#This Row],[Waterpark Equip. Value]]+Table2[[#This Row],[Misc. Tools &amp; Equip. Value]]</f>
        <v>0</v>
      </c>
      <c r="U30" s="133">
        <f>'LDP Table Info'!$B$2</f>
        <v>0</v>
      </c>
      <c r="V30" s="133">
        <f>'LDP Table Info'!$C$2</f>
        <v>0</v>
      </c>
      <c r="W30" s="133">
        <f>'LDP Table Info'!$D$2</f>
        <v>0</v>
      </c>
      <c r="X30" s="133">
        <f>'LDP Table Info'!$E$2</f>
        <v>0</v>
      </c>
      <c r="Y30" s="133">
        <f>'LDP Table Info'!$F$2</f>
        <v>0</v>
      </c>
      <c r="Z30" s="133">
        <f>'LDP Table Info'!$G$2</f>
        <v>0</v>
      </c>
      <c r="AA30" s="133">
        <f>'LDP Table Info'!$H$2</f>
        <v>0</v>
      </c>
      <c r="AB30" s="134">
        <f>'LDP Table Info'!$I$2</f>
        <v>0</v>
      </c>
      <c r="AC30" s="134">
        <f>'LDP Table Info'!$J$2</f>
        <v>0</v>
      </c>
      <c r="AD30" s="134">
        <f>'LDP Table Info'!$K$2</f>
        <v>0</v>
      </c>
      <c r="AE30" s="134">
        <f>'LDP Table Info'!$L$2</f>
        <v>0</v>
      </c>
      <c r="AF30" s="134">
        <f>'LDP Table Info'!$M$2</f>
        <v>0</v>
      </c>
      <c r="AG30" s="134">
        <f>'LDP Table Info'!$N$2</f>
        <v>0</v>
      </c>
      <c r="AH30" s="134">
        <f>'LDP Table Info'!$O$2</f>
        <v>0</v>
      </c>
      <c r="AI30" s="134">
        <f>'LDP Table Info'!$P$2</f>
        <v>0</v>
      </c>
      <c r="AJ30" s="134">
        <f>'LDP Table Info'!$Q$2</f>
        <v>0</v>
      </c>
      <c r="AK30" s="134">
        <f>'LDP Table Info'!$R$2</f>
        <v>0</v>
      </c>
      <c r="AL30" s="134">
        <f>'LDP Table Info'!$S$2</f>
        <v>0</v>
      </c>
      <c r="AM30" s="134">
        <f>'LDP Table Info'!$T$2</f>
        <v>0</v>
      </c>
      <c r="AN30" s="134">
        <f>'LDP Table Info'!$U$2</f>
        <v>0</v>
      </c>
      <c r="AO30" s="134">
        <f>'LDP Table Info'!$V$2</f>
        <v>0</v>
      </c>
      <c r="AP30" s="134">
        <f>'LDP Table Info'!$W$2</f>
        <v>0</v>
      </c>
      <c r="AQ30" s="134">
        <f>'LDP Table Info'!$X$2</f>
        <v>0</v>
      </c>
      <c r="AR30" s="134">
        <f>'LDP Table Info'!$Y$2</f>
        <v>0</v>
      </c>
      <c r="AS30" s="134">
        <f>'LDP Table Info'!$Z$2</f>
        <v>0</v>
      </c>
      <c r="AT30" s="134">
        <f>'LDP Table Info'!$AA$2</f>
        <v>0</v>
      </c>
      <c r="AU30" s="134">
        <f>'LDP Table Info'!$AB$2</f>
        <v>0</v>
      </c>
      <c r="AV30" s="133" t="e">
        <f>_xlfn.XLOOKUP(Table2[[#This Row],[Location '#]],Table1[Location '#],Table1[Location Name],,0,)</f>
        <v>#N/A</v>
      </c>
      <c r="AW30" s="134" t="e">
        <f>_xlfn.XLOOKUP(Table2[[#This Row],[Location '#]],Table1[Location '#],Table1[Location Address],,0,)</f>
        <v>#N/A</v>
      </c>
      <c r="AX30" s="134" t="e">
        <f>_xlfn.XLOOKUP(Table2[[#This Row],[Location '#]],Table1[Location '#],Table1[City],,0,)</f>
        <v>#N/A</v>
      </c>
      <c r="AY30" s="134" t="e">
        <f>_xlfn.XLOOKUP(Table2[[#This Row],[Location '#]],Table1[Location '#],Table1[State],,0,)</f>
        <v>#N/A</v>
      </c>
      <c r="AZ30" s="134" t="e">
        <f>_xlfn.XLOOKUP(Table2[[#This Row],[Location '#]],Table1[Location '#],Table1[Zip],,0,)</f>
        <v>#N/A</v>
      </c>
    </row>
    <row r="31" spans="1:52" x14ac:dyDescent="0.3">
      <c r="A31" s="47"/>
      <c r="B31" s="8"/>
      <c r="C31" s="15"/>
      <c r="D31" s="8"/>
      <c r="E31" s="8"/>
      <c r="F31" s="95"/>
      <c r="G31" s="113"/>
      <c r="H31" s="114"/>
      <c r="I31" s="113"/>
      <c r="J31" s="111">
        <f t="shared" si="1"/>
        <v>0</v>
      </c>
      <c r="K31" s="8"/>
      <c r="L31" s="8"/>
      <c r="M31" s="8"/>
      <c r="N31" s="31"/>
      <c r="O31" s="8"/>
      <c r="P31" s="59"/>
      <c r="Q31" s="46">
        <f>SUMIFS(Table4[Stated Value],Table4[Location '#],Table2[[#This Row],[Location '#]],Table4[Building '#],Table2[[#This Row],[Building '#]])</f>
        <v>0</v>
      </c>
      <c r="R31" s="46">
        <f>SUMIFS(Table3[Stated Value],Table3[Location '#],Table2[[#This Row],[Location '#]],Table3[Building '#],Table2[[#This Row],[Building '#]])</f>
        <v>0</v>
      </c>
      <c r="S31" s="46">
        <f>SUMIFS(Table5[Stated Value],Table5[Location '#],Table2[[#This Row],[Location '#]],Table5[Building '#],Table2[[#This Row],[Building '#]])</f>
        <v>0</v>
      </c>
      <c r="T31" s="46">
        <f>Table2[[#This Row],[Total Value Per Building]]+Table2[[#This Row],[Amusement Equip. Value]]+Table2[[#This Row],[Waterpark Equip. Value]]+Table2[[#This Row],[Misc. Tools &amp; Equip. Value]]</f>
        <v>0</v>
      </c>
      <c r="U31" s="133">
        <f>'LDP Table Info'!$B$2</f>
        <v>0</v>
      </c>
      <c r="V31" s="133">
        <f>'LDP Table Info'!$C$2</f>
        <v>0</v>
      </c>
      <c r="W31" s="133">
        <f>'LDP Table Info'!$D$2</f>
        <v>0</v>
      </c>
      <c r="X31" s="133">
        <f>'LDP Table Info'!$E$2</f>
        <v>0</v>
      </c>
      <c r="Y31" s="133">
        <f>'LDP Table Info'!$F$2</f>
        <v>0</v>
      </c>
      <c r="Z31" s="133">
        <f>'LDP Table Info'!$G$2</f>
        <v>0</v>
      </c>
      <c r="AA31" s="133">
        <f>'LDP Table Info'!$H$2</f>
        <v>0</v>
      </c>
      <c r="AB31" s="134">
        <f>'LDP Table Info'!$I$2</f>
        <v>0</v>
      </c>
      <c r="AC31" s="134">
        <f>'LDP Table Info'!$J$2</f>
        <v>0</v>
      </c>
      <c r="AD31" s="134">
        <f>'LDP Table Info'!$K$2</f>
        <v>0</v>
      </c>
      <c r="AE31" s="134">
        <f>'LDP Table Info'!$L$2</f>
        <v>0</v>
      </c>
      <c r="AF31" s="134">
        <f>'LDP Table Info'!$M$2</f>
        <v>0</v>
      </c>
      <c r="AG31" s="134">
        <f>'LDP Table Info'!$N$2</f>
        <v>0</v>
      </c>
      <c r="AH31" s="134">
        <f>'LDP Table Info'!$O$2</f>
        <v>0</v>
      </c>
      <c r="AI31" s="134">
        <f>'LDP Table Info'!$P$2</f>
        <v>0</v>
      </c>
      <c r="AJ31" s="134">
        <f>'LDP Table Info'!$Q$2</f>
        <v>0</v>
      </c>
      <c r="AK31" s="134">
        <f>'LDP Table Info'!$R$2</f>
        <v>0</v>
      </c>
      <c r="AL31" s="134">
        <f>'LDP Table Info'!$S$2</f>
        <v>0</v>
      </c>
      <c r="AM31" s="134">
        <f>'LDP Table Info'!$T$2</f>
        <v>0</v>
      </c>
      <c r="AN31" s="134">
        <f>'LDP Table Info'!$U$2</f>
        <v>0</v>
      </c>
      <c r="AO31" s="134">
        <f>'LDP Table Info'!$V$2</f>
        <v>0</v>
      </c>
      <c r="AP31" s="134">
        <f>'LDP Table Info'!$W$2</f>
        <v>0</v>
      </c>
      <c r="AQ31" s="134">
        <f>'LDP Table Info'!$X$2</f>
        <v>0</v>
      </c>
      <c r="AR31" s="134">
        <f>'LDP Table Info'!$Y$2</f>
        <v>0</v>
      </c>
      <c r="AS31" s="134">
        <f>'LDP Table Info'!$Z$2</f>
        <v>0</v>
      </c>
      <c r="AT31" s="134">
        <f>'LDP Table Info'!$AA$2</f>
        <v>0</v>
      </c>
      <c r="AU31" s="134">
        <f>'LDP Table Info'!$AB$2</f>
        <v>0</v>
      </c>
      <c r="AV31" s="133" t="e">
        <f>_xlfn.XLOOKUP(Table2[[#This Row],[Location '#]],Table1[Location '#],Table1[Location Name],,0,)</f>
        <v>#N/A</v>
      </c>
      <c r="AW31" s="134" t="e">
        <f>_xlfn.XLOOKUP(Table2[[#This Row],[Location '#]],Table1[Location '#],Table1[Location Address],,0,)</f>
        <v>#N/A</v>
      </c>
      <c r="AX31" s="134" t="e">
        <f>_xlfn.XLOOKUP(Table2[[#This Row],[Location '#]],Table1[Location '#],Table1[City],,0,)</f>
        <v>#N/A</v>
      </c>
      <c r="AY31" s="134" t="e">
        <f>_xlfn.XLOOKUP(Table2[[#This Row],[Location '#]],Table1[Location '#],Table1[State],,0,)</f>
        <v>#N/A</v>
      </c>
      <c r="AZ31" s="134" t="e">
        <f>_xlfn.XLOOKUP(Table2[[#This Row],[Location '#]],Table1[Location '#],Table1[Zip],,0,)</f>
        <v>#N/A</v>
      </c>
    </row>
    <row r="32" spans="1:52" x14ac:dyDescent="0.3">
      <c r="A32" s="47"/>
      <c r="B32" s="8"/>
      <c r="C32" s="15"/>
      <c r="D32" s="8"/>
      <c r="E32" s="8"/>
      <c r="F32" s="95"/>
      <c r="G32" s="113"/>
      <c r="H32" s="114"/>
      <c r="I32" s="113"/>
      <c r="J32" s="111">
        <f t="shared" si="1"/>
        <v>0</v>
      </c>
      <c r="K32" s="8"/>
      <c r="L32" s="8"/>
      <c r="M32" s="8"/>
      <c r="N32" s="31"/>
      <c r="O32" s="8"/>
      <c r="P32" s="59"/>
      <c r="Q32" s="46">
        <f>SUMIFS(Table4[Stated Value],Table4[Location '#],Table2[[#This Row],[Location '#]],Table4[Building '#],Table2[[#This Row],[Building '#]])</f>
        <v>0</v>
      </c>
      <c r="R32" s="46">
        <f>SUMIFS(Table3[Stated Value],Table3[Location '#],Table2[[#This Row],[Location '#]],Table3[Building '#],Table2[[#This Row],[Building '#]])</f>
        <v>0</v>
      </c>
      <c r="S32" s="46">
        <f>SUMIFS(Table5[Stated Value],Table5[Location '#],Table2[[#This Row],[Location '#]],Table5[Building '#],Table2[[#This Row],[Building '#]])</f>
        <v>0</v>
      </c>
      <c r="T32" s="46">
        <f>Table2[[#This Row],[Total Value Per Building]]+Table2[[#This Row],[Amusement Equip. Value]]+Table2[[#This Row],[Waterpark Equip. Value]]+Table2[[#This Row],[Misc. Tools &amp; Equip. Value]]</f>
        <v>0</v>
      </c>
      <c r="U32" s="133">
        <f>'LDP Table Info'!$B$2</f>
        <v>0</v>
      </c>
      <c r="V32" s="133">
        <f>'LDP Table Info'!$C$2</f>
        <v>0</v>
      </c>
      <c r="W32" s="133">
        <f>'LDP Table Info'!$D$2</f>
        <v>0</v>
      </c>
      <c r="X32" s="133">
        <f>'LDP Table Info'!$E$2</f>
        <v>0</v>
      </c>
      <c r="Y32" s="133">
        <f>'LDP Table Info'!$F$2</f>
        <v>0</v>
      </c>
      <c r="Z32" s="133">
        <f>'LDP Table Info'!$G$2</f>
        <v>0</v>
      </c>
      <c r="AA32" s="133">
        <f>'LDP Table Info'!$H$2</f>
        <v>0</v>
      </c>
      <c r="AB32" s="134">
        <f>'LDP Table Info'!$I$2</f>
        <v>0</v>
      </c>
      <c r="AC32" s="134">
        <f>'LDP Table Info'!$J$2</f>
        <v>0</v>
      </c>
      <c r="AD32" s="134">
        <f>'LDP Table Info'!$K$2</f>
        <v>0</v>
      </c>
      <c r="AE32" s="134">
        <f>'LDP Table Info'!$L$2</f>
        <v>0</v>
      </c>
      <c r="AF32" s="134">
        <f>'LDP Table Info'!$M$2</f>
        <v>0</v>
      </c>
      <c r="AG32" s="134">
        <f>'LDP Table Info'!$N$2</f>
        <v>0</v>
      </c>
      <c r="AH32" s="134">
        <f>'LDP Table Info'!$O$2</f>
        <v>0</v>
      </c>
      <c r="AI32" s="134">
        <f>'LDP Table Info'!$P$2</f>
        <v>0</v>
      </c>
      <c r="AJ32" s="134">
        <f>'LDP Table Info'!$Q$2</f>
        <v>0</v>
      </c>
      <c r="AK32" s="134">
        <f>'LDP Table Info'!$R$2</f>
        <v>0</v>
      </c>
      <c r="AL32" s="134">
        <f>'LDP Table Info'!$S$2</f>
        <v>0</v>
      </c>
      <c r="AM32" s="134">
        <f>'LDP Table Info'!$T$2</f>
        <v>0</v>
      </c>
      <c r="AN32" s="134">
        <f>'LDP Table Info'!$U$2</f>
        <v>0</v>
      </c>
      <c r="AO32" s="134">
        <f>'LDP Table Info'!$V$2</f>
        <v>0</v>
      </c>
      <c r="AP32" s="134">
        <f>'LDP Table Info'!$W$2</f>
        <v>0</v>
      </c>
      <c r="AQ32" s="134">
        <f>'LDP Table Info'!$X$2</f>
        <v>0</v>
      </c>
      <c r="AR32" s="134">
        <f>'LDP Table Info'!$Y$2</f>
        <v>0</v>
      </c>
      <c r="AS32" s="134">
        <f>'LDP Table Info'!$Z$2</f>
        <v>0</v>
      </c>
      <c r="AT32" s="134">
        <f>'LDP Table Info'!$AA$2</f>
        <v>0</v>
      </c>
      <c r="AU32" s="134">
        <f>'LDP Table Info'!$AB$2</f>
        <v>0</v>
      </c>
      <c r="AV32" s="133" t="e">
        <f>_xlfn.XLOOKUP(Table2[[#This Row],[Location '#]],Table1[Location '#],Table1[Location Name],,0,)</f>
        <v>#N/A</v>
      </c>
      <c r="AW32" s="134" t="e">
        <f>_xlfn.XLOOKUP(Table2[[#This Row],[Location '#]],Table1[Location '#],Table1[Location Address],,0,)</f>
        <v>#N/A</v>
      </c>
      <c r="AX32" s="134" t="e">
        <f>_xlfn.XLOOKUP(Table2[[#This Row],[Location '#]],Table1[Location '#],Table1[City],,0,)</f>
        <v>#N/A</v>
      </c>
      <c r="AY32" s="134" t="e">
        <f>_xlfn.XLOOKUP(Table2[[#This Row],[Location '#]],Table1[Location '#],Table1[State],,0,)</f>
        <v>#N/A</v>
      </c>
      <c r="AZ32" s="134" t="e">
        <f>_xlfn.XLOOKUP(Table2[[#This Row],[Location '#]],Table1[Location '#],Table1[Zip],,0,)</f>
        <v>#N/A</v>
      </c>
    </row>
    <row r="33" spans="1:52" x14ac:dyDescent="0.3">
      <c r="A33" s="47"/>
      <c r="B33" s="8"/>
      <c r="C33" s="15"/>
      <c r="D33" s="8"/>
      <c r="E33" s="8"/>
      <c r="F33" s="95"/>
      <c r="G33" s="113"/>
      <c r="H33" s="114"/>
      <c r="I33" s="113"/>
      <c r="J33" s="111">
        <f t="shared" si="1"/>
        <v>0</v>
      </c>
      <c r="K33" s="8"/>
      <c r="L33" s="8"/>
      <c r="M33" s="8"/>
      <c r="N33" s="31"/>
      <c r="O33" s="8"/>
      <c r="P33" s="59"/>
      <c r="Q33" s="46">
        <f>SUMIFS(Table4[Stated Value],Table4[Location '#],Table2[[#This Row],[Location '#]],Table4[Building '#],Table2[[#This Row],[Building '#]])</f>
        <v>0</v>
      </c>
      <c r="R33" s="46">
        <f>SUMIFS(Table3[Stated Value],Table3[Location '#],Table2[[#This Row],[Location '#]],Table3[Building '#],Table2[[#This Row],[Building '#]])</f>
        <v>0</v>
      </c>
      <c r="S33" s="46">
        <f>SUMIFS(Table5[Stated Value],Table5[Location '#],Table2[[#This Row],[Location '#]],Table5[Building '#],Table2[[#This Row],[Building '#]])</f>
        <v>0</v>
      </c>
      <c r="T33" s="46">
        <f>Table2[[#This Row],[Total Value Per Building]]+Table2[[#This Row],[Amusement Equip. Value]]+Table2[[#This Row],[Waterpark Equip. Value]]+Table2[[#This Row],[Misc. Tools &amp; Equip. Value]]</f>
        <v>0</v>
      </c>
      <c r="U33" s="133">
        <f>'LDP Table Info'!$B$2</f>
        <v>0</v>
      </c>
      <c r="V33" s="133">
        <f>'LDP Table Info'!$C$2</f>
        <v>0</v>
      </c>
      <c r="W33" s="133">
        <f>'LDP Table Info'!$D$2</f>
        <v>0</v>
      </c>
      <c r="X33" s="133">
        <f>'LDP Table Info'!$E$2</f>
        <v>0</v>
      </c>
      <c r="Y33" s="133">
        <f>'LDP Table Info'!$F$2</f>
        <v>0</v>
      </c>
      <c r="Z33" s="133">
        <f>'LDP Table Info'!$G$2</f>
        <v>0</v>
      </c>
      <c r="AA33" s="133">
        <f>'LDP Table Info'!$H$2</f>
        <v>0</v>
      </c>
      <c r="AB33" s="134">
        <f>'LDP Table Info'!$I$2</f>
        <v>0</v>
      </c>
      <c r="AC33" s="134">
        <f>'LDP Table Info'!$J$2</f>
        <v>0</v>
      </c>
      <c r="AD33" s="134">
        <f>'LDP Table Info'!$K$2</f>
        <v>0</v>
      </c>
      <c r="AE33" s="134">
        <f>'LDP Table Info'!$L$2</f>
        <v>0</v>
      </c>
      <c r="AF33" s="134">
        <f>'LDP Table Info'!$M$2</f>
        <v>0</v>
      </c>
      <c r="AG33" s="134">
        <f>'LDP Table Info'!$N$2</f>
        <v>0</v>
      </c>
      <c r="AH33" s="134">
        <f>'LDP Table Info'!$O$2</f>
        <v>0</v>
      </c>
      <c r="AI33" s="134">
        <f>'LDP Table Info'!$P$2</f>
        <v>0</v>
      </c>
      <c r="AJ33" s="134">
        <f>'LDP Table Info'!$Q$2</f>
        <v>0</v>
      </c>
      <c r="AK33" s="134">
        <f>'LDP Table Info'!$R$2</f>
        <v>0</v>
      </c>
      <c r="AL33" s="134">
        <f>'LDP Table Info'!$S$2</f>
        <v>0</v>
      </c>
      <c r="AM33" s="134">
        <f>'LDP Table Info'!$T$2</f>
        <v>0</v>
      </c>
      <c r="AN33" s="134">
        <f>'LDP Table Info'!$U$2</f>
        <v>0</v>
      </c>
      <c r="AO33" s="134">
        <f>'LDP Table Info'!$V$2</f>
        <v>0</v>
      </c>
      <c r="AP33" s="134">
        <f>'LDP Table Info'!$W$2</f>
        <v>0</v>
      </c>
      <c r="AQ33" s="134">
        <f>'LDP Table Info'!$X$2</f>
        <v>0</v>
      </c>
      <c r="AR33" s="134">
        <f>'LDP Table Info'!$Y$2</f>
        <v>0</v>
      </c>
      <c r="AS33" s="134">
        <f>'LDP Table Info'!$Z$2</f>
        <v>0</v>
      </c>
      <c r="AT33" s="134">
        <f>'LDP Table Info'!$AA$2</f>
        <v>0</v>
      </c>
      <c r="AU33" s="134">
        <f>'LDP Table Info'!$AB$2</f>
        <v>0</v>
      </c>
      <c r="AV33" s="133" t="e">
        <f>_xlfn.XLOOKUP(Table2[[#This Row],[Location '#]],Table1[Location '#],Table1[Location Name],,0,)</f>
        <v>#N/A</v>
      </c>
      <c r="AW33" s="134" t="e">
        <f>_xlfn.XLOOKUP(Table2[[#This Row],[Location '#]],Table1[Location '#],Table1[Location Address],,0,)</f>
        <v>#N/A</v>
      </c>
      <c r="AX33" s="134" t="e">
        <f>_xlfn.XLOOKUP(Table2[[#This Row],[Location '#]],Table1[Location '#],Table1[City],,0,)</f>
        <v>#N/A</v>
      </c>
      <c r="AY33" s="134" t="e">
        <f>_xlfn.XLOOKUP(Table2[[#This Row],[Location '#]],Table1[Location '#],Table1[State],,0,)</f>
        <v>#N/A</v>
      </c>
      <c r="AZ33" s="134" t="e">
        <f>_xlfn.XLOOKUP(Table2[[#This Row],[Location '#]],Table1[Location '#],Table1[Zip],,0,)</f>
        <v>#N/A</v>
      </c>
    </row>
    <row r="34" spans="1:52" x14ac:dyDescent="0.3">
      <c r="A34" s="47"/>
      <c r="B34" s="8"/>
      <c r="C34" s="15"/>
      <c r="D34" s="8"/>
      <c r="E34" s="8"/>
      <c r="F34" s="95"/>
      <c r="G34" s="113"/>
      <c r="H34" s="114"/>
      <c r="I34" s="113"/>
      <c r="J34" s="111">
        <f t="shared" si="1"/>
        <v>0</v>
      </c>
      <c r="K34" s="8"/>
      <c r="L34" s="8"/>
      <c r="M34" s="8"/>
      <c r="N34" s="31"/>
      <c r="O34" s="8"/>
      <c r="P34" s="59"/>
      <c r="Q34" s="46">
        <f>SUMIFS(Table4[Stated Value],Table4[Location '#],Table2[[#This Row],[Location '#]],Table4[Building '#],Table2[[#This Row],[Building '#]])</f>
        <v>0</v>
      </c>
      <c r="R34" s="46">
        <f>SUMIFS(Table3[Stated Value],Table3[Location '#],Table2[[#This Row],[Location '#]],Table3[Building '#],Table2[[#This Row],[Building '#]])</f>
        <v>0</v>
      </c>
      <c r="S34" s="46">
        <f>SUMIFS(Table5[Stated Value],Table5[Location '#],Table2[[#This Row],[Location '#]],Table5[Building '#],Table2[[#This Row],[Building '#]])</f>
        <v>0</v>
      </c>
      <c r="T34" s="46">
        <f>Table2[[#This Row],[Total Value Per Building]]+Table2[[#This Row],[Amusement Equip. Value]]+Table2[[#This Row],[Waterpark Equip. Value]]+Table2[[#This Row],[Misc. Tools &amp; Equip. Value]]</f>
        <v>0</v>
      </c>
      <c r="U34" s="133">
        <f>'LDP Table Info'!$B$2</f>
        <v>0</v>
      </c>
      <c r="V34" s="133">
        <f>'LDP Table Info'!$C$2</f>
        <v>0</v>
      </c>
      <c r="W34" s="133">
        <f>'LDP Table Info'!$D$2</f>
        <v>0</v>
      </c>
      <c r="X34" s="133">
        <f>'LDP Table Info'!$E$2</f>
        <v>0</v>
      </c>
      <c r="Y34" s="133">
        <f>'LDP Table Info'!$F$2</f>
        <v>0</v>
      </c>
      <c r="Z34" s="133">
        <f>'LDP Table Info'!$G$2</f>
        <v>0</v>
      </c>
      <c r="AA34" s="133">
        <f>'LDP Table Info'!$H$2</f>
        <v>0</v>
      </c>
      <c r="AB34" s="134">
        <f>'LDP Table Info'!$I$2</f>
        <v>0</v>
      </c>
      <c r="AC34" s="134">
        <f>'LDP Table Info'!$J$2</f>
        <v>0</v>
      </c>
      <c r="AD34" s="134">
        <f>'LDP Table Info'!$K$2</f>
        <v>0</v>
      </c>
      <c r="AE34" s="134">
        <f>'LDP Table Info'!$L$2</f>
        <v>0</v>
      </c>
      <c r="AF34" s="134">
        <f>'LDP Table Info'!$M$2</f>
        <v>0</v>
      </c>
      <c r="AG34" s="134">
        <f>'LDP Table Info'!$N$2</f>
        <v>0</v>
      </c>
      <c r="AH34" s="134">
        <f>'LDP Table Info'!$O$2</f>
        <v>0</v>
      </c>
      <c r="AI34" s="134">
        <f>'LDP Table Info'!$P$2</f>
        <v>0</v>
      </c>
      <c r="AJ34" s="134">
        <f>'LDP Table Info'!$Q$2</f>
        <v>0</v>
      </c>
      <c r="AK34" s="134">
        <f>'LDP Table Info'!$R$2</f>
        <v>0</v>
      </c>
      <c r="AL34" s="134">
        <f>'LDP Table Info'!$S$2</f>
        <v>0</v>
      </c>
      <c r="AM34" s="134">
        <f>'LDP Table Info'!$T$2</f>
        <v>0</v>
      </c>
      <c r="AN34" s="134">
        <f>'LDP Table Info'!$U$2</f>
        <v>0</v>
      </c>
      <c r="AO34" s="134">
        <f>'LDP Table Info'!$V$2</f>
        <v>0</v>
      </c>
      <c r="AP34" s="134">
        <f>'LDP Table Info'!$W$2</f>
        <v>0</v>
      </c>
      <c r="AQ34" s="134">
        <f>'LDP Table Info'!$X$2</f>
        <v>0</v>
      </c>
      <c r="AR34" s="134">
        <f>'LDP Table Info'!$Y$2</f>
        <v>0</v>
      </c>
      <c r="AS34" s="134">
        <f>'LDP Table Info'!$Z$2</f>
        <v>0</v>
      </c>
      <c r="AT34" s="134">
        <f>'LDP Table Info'!$AA$2</f>
        <v>0</v>
      </c>
      <c r="AU34" s="134">
        <f>'LDP Table Info'!$AB$2</f>
        <v>0</v>
      </c>
      <c r="AV34" s="133" t="e">
        <f>_xlfn.XLOOKUP(Table2[[#This Row],[Location '#]],Table1[Location '#],Table1[Location Name],,0,)</f>
        <v>#N/A</v>
      </c>
      <c r="AW34" s="134" t="e">
        <f>_xlfn.XLOOKUP(Table2[[#This Row],[Location '#]],Table1[Location '#],Table1[Location Address],,0,)</f>
        <v>#N/A</v>
      </c>
      <c r="AX34" s="134" t="e">
        <f>_xlfn.XLOOKUP(Table2[[#This Row],[Location '#]],Table1[Location '#],Table1[City],,0,)</f>
        <v>#N/A</v>
      </c>
      <c r="AY34" s="134" t="e">
        <f>_xlfn.XLOOKUP(Table2[[#This Row],[Location '#]],Table1[Location '#],Table1[State],,0,)</f>
        <v>#N/A</v>
      </c>
      <c r="AZ34" s="134" t="e">
        <f>_xlfn.XLOOKUP(Table2[[#This Row],[Location '#]],Table1[Location '#],Table1[Zip],,0,)</f>
        <v>#N/A</v>
      </c>
    </row>
    <row r="35" spans="1:52" x14ac:dyDescent="0.3">
      <c r="A35" s="47"/>
      <c r="B35" s="8"/>
      <c r="C35" s="15"/>
      <c r="D35" s="8"/>
      <c r="E35" s="8"/>
      <c r="F35" s="95"/>
      <c r="G35" s="113"/>
      <c r="H35" s="114"/>
      <c r="I35" s="113"/>
      <c r="J35" s="111">
        <f t="shared" si="1"/>
        <v>0</v>
      </c>
      <c r="K35" s="8"/>
      <c r="L35" s="8"/>
      <c r="M35" s="8"/>
      <c r="N35" s="31"/>
      <c r="O35" s="8"/>
      <c r="P35" s="59"/>
      <c r="Q35" s="46">
        <f>SUMIFS(Table4[Stated Value],Table4[Location '#],Table2[[#This Row],[Location '#]],Table4[Building '#],Table2[[#This Row],[Building '#]])</f>
        <v>0</v>
      </c>
      <c r="R35" s="46">
        <f>SUMIFS(Table3[Stated Value],Table3[Location '#],Table2[[#This Row],[Location '#]],Table3[Building '#],Table2[[#This Row],[Building '#]])</f>
        <v>0</v>
      </c>
      <c r="S35" s="46">
        <f>SUMIFS(Table5[Stated Value],Table5[Location '#],Table2[[#This Row],[Location '#]],Table5[Building '#],Table2[[#This Row],[Building '#]])</f>
        <v>0</v>
      </c>
      <c r="T35" s="46">
        <f>Table2[[#This Row],[Total Value Per Building]]+Table2[[#This Row],[Amusement Equip. Value]]+Table2[[#This Row],[Waterpark Equip. Value]]+Table2[[#This Row],[Misc. Tools &amp; Equip. Value]]</f>
        <v>0</v>
      </c>
      <c r="U35" s="133">
        <f>'LDP Table Info'!$B$2</f>
        <v>0</v>
      </c>
      <c r="V35" s="133">
        <f>'LDP Table Info'!$C$2</f>
        <v>0</v>
      </c>
      <c r="W35" s="133">
        <f>'LDP Table Info'!$D$2</f>
        <v>0</v>
      </c>
      <c r="X35" s="133">
        <f>'LDP Table Info'!$E$2</f>
        <v>0</v>
      </c>
      <c r="Y35" s="133">
        <f>'LDP Table Info'!$F$2</f>
        <v>0</v>
      </c>
      <c r="Z35" s="133">
        <f>'LDP Table Info'!$G$2</f>
        <v>0</v>
      </c>
      <c r="AA35" s="133">
        <f>'LDP Table Info'!$H$2</f>
        <v>0</v>
      </c>
      <c r="AB35" s="134">
        <f>'LDP Table Info'!$I$2</f>
        <v>0</v>
      </c>
      <c r="AC35" s="134">
        <f>'LDP Table Info'!$J$2</f>
        <v>0</v>
      </c>
      <c r="AD35" s="134">
        <f>'LDP Table Info'!$K$2</f>
        <v>0</v>
      </c>
      <c r="AE35" s="134">
        <f>'LDP Table Info'!$L$2</f>
        <v>0</v>
      </c>
      <c r="AF35" s="134">
        <f>'LDP Table Info'!$M$2</f>
        <v>0</v>
      </c>
      <c r="AG35" s="134">
        <f>'LDP Table Info'!$N$2</f>
        <v>0</v>
      </c>
      <c r="AH35" s="134">
        <f>'LDP Table Info'!$O$2</f>
        <v>0</v>
      </c>
      <c r="AI35" s="134">
        <f>'LDP Table Info'!$P$2</f>
        <v>0</v>
      </c>
      <c r="AJ35" s="134">
        <f>'LDP Table Info'!$Q$2</f>
        <v>0</v>
      </c>
      <c r="AK35" s="134">
        <f>'LDP Table Info'!$R$2</f>
        <v>0</v>
      </c>
      <c r="AL35" s="134">
        <f>'LDP Table Info'!$S$2</f>
        <v>0</v>
      </c>
      <c r="AM35" s="134">
        <f>'LDP Table Info'!$T$2</f>
        <v>0</v>
      </c>
      <c r="AN35" s="134">
        <f>'LDP Table Info'!$U$2</f>
        <v>0</v>
      </c>
      <c r="AO35" s="134">
        <f>'LDP Table Info'!$V$2</f>
        <v>0</v>
      </c>
      <c r="AP35" s="134">
        <f>'LDP Table Info'!$W$2</f>
        <v>0</v>
      </c>
      <c r="AQ35" s="134">
        <f>'LDP Table Info'!$X$2</f>
        <v>0</v>
      </c>
      <c r="AR35" s="134">
        <f>'LDP Table Info'!$Y$2</f>
        <v>0</v>
      </c>
      <c r="AS35" s="134">
        <f>'LDP Table Info'!$Z$2</f>
        <v>0</v>
      </c>
      <c r="AT35" s="134">
        <f>'LDP Table Info'!$AA$2</f>
        <v>0</v>
      </c>
      <c r="AU35" s="134">
        <f>'LDP Table Info'!$AB$2</f>
        <v>0</v>
      </c>
      <c r="AV35" s="133" t="e">
        <f>_xlfn.XLOOKUP(Table2[[#This Row],[Location '#]],Table1[Location '#],Table1[Location Name],,0,)</f>
        <v>#N/A</v>
      </c>
      <c r="AW35" s="134" t="e">
        <f>_xlfn.XLOOKUP(Table2[[#This Row],[Location '#]],Table1[Location '#],Table1[Location Address],,0,)</f>
        <v>#N/A</v>
      </c>
      <c r="AX35" s="134" t="e">
        <f>_xlfn.XLOOKUP(Table2[[#This Row],[Location '#]],Table1[Location '#],Table1[City],,0,)</f>
        <v>#N/A</v>
      </c>
      <c r="AY35" s="134" t="e">
        <f>_xlfn.XLOOKUP(Table2[[#This Row],[Location '#]],Table1[Location '#],Table1[State],,0,)</f>
        <v>#N/A</v>
      </c>
      <c r="AZ35" s="134" t="e">
        <f>_xlfn.XLOOKUP(Table2[[#This Row],[Location '#]],Table1[Location '#],Table1[Zip],,0,)</f>
        <v>#N/A</v>
      </c>
    </row>
    <row r="36" spans="1:52" x14ac:dyDescent="0.3">
      <c r="A36" s="47"/>
      <c r="B36" s="8"/>
      <c r="C36" s="15"/>
      <c r="D36" s="8"/>
      <c r="E36" s="8"/>
      <c r="F36" s="95"/>
      <c r="G36" s="113"/>
      <c r="H36" s="114"/>
      <c r="I36" s="113"/>
      <c r="J36" s="111">
        <f t="shared" si="1"/>
        <v>0</v>
      </c>
      <c r="K36" s="8"/>
      <c r="L36" s="8"/>
      <c r="M36" s="8"/>
      <c r="N36" s="31"/>
      <c r="O36" s="8"/>
      <c r="P36" s="59"/>
      <c r="Q36" s="46">
        <f>SUMIFS(Table4[Stated Value],Table4[Location '#],Table2[[#This Row],[Location '#]],Table4[Building '#],Table2[[#This Row],[Building '#]])</f>
        <v>0</v>
      </c>
      <c r="R36" s="46">
        <f>SUMIFS(Table3[Stated Value],Table3[Location '#],Table2[[#This Row],[Location '#]],Table3[Building '#],Table2[[#This Row],[Building '#]])</f>
        <v>0</v>
      </c>
      <c r="S36" s="46">
        <f>SUMIFS(Table5[Stated Value],Table5[Location '#],Table2[[#This Row],[Location '#]],Table5[Building '#],Table2[[#This Row],[Building '#]])</f>
        <v>0</v>
      </c>
      <c r="T36" s="46">
        <f>Table2[[#This Row],[Total Value Per Building]]+Table2[[#This Row],[Amusement Equip. Value]]+Table2[[#This Row],[Waterpark Equip. Value]]+Table2[[#This Row],[Misc. Tools &amp; Equip. Value]]</f>
        <v>0</v>
      </c>
      <c r="U36" s="133">
        <f>'LDP Table Info'!$B$2</f>
        <v>0</v>
      </c>
      <c r="V36" s="133">
        <f>'LDP Table Info'!$C$2</f>
        <v>0</v>
      </c>
      <c r="W36" s="133">
        <f>'LDP Table Info'!$D$2</f>
        <v>0</v>
      </c>
      <c r="X36" s="133">
        <f>'LDP Table Info'!$E$2</f>
        <v>0</v>
      </c>
      <c r="Y36" s="133">
        <f>'LDP Table Info'!$F$2</f>
        <v>0</v>
      </c>
      <c r="Z36" s="133">
        <f>'LDP Table Info'!$G$2</f>
        <v>0</v>
      </c>
      <c r="AA36" s="133">
        <f>'LDP Table Info'!$H$2</f>
        <v>0</v>
      </c>
      <c r="AB36" s="134">
        <f>'LDP Table Info'!$I$2</f>
        <v>0</v>
      </c>
      <c r="AC36" s="134">
        <f>'LDP Table Info'!$J$2</f>
        <v>0</v>
      </c>
      <c r="AD36" s="134">
        <f>'LDP Table Info'!$K$2</f>
        <v>0</v>
      </c>
      <c r="AE36" s="134">
        <f>'LDP Table Info'!$L$2</f>
        <v>0</v>
      </c>
      <c r="AF36" s="134">
        <f>'LDP Table Info'!$M$2</f>
        <v>0</v>
      </c>
      <c r="AG36" s="134">
        <f>'LDP Table Info'!$N$2</f>
        <v>0</v>
      </c>
      <c r="AH36" s="134">
        <f>'LDP Table Info'!$O$2</f>
        <v>0</v>
      </c>
      <c r="AI36" s="134">
        <f>'LDP Table Info'!$P$2</f>
        <v>0</v>
      </c>
      <c r="AJ36" s="134">
        <f>'LDP Table Info'!$Q$2</f>
        <v>0</v>
      </c>
      <c r="AK36" s="134">
        <f>'LDP Table Info'!$R$2</f>
        <v>0</v>
      </c>
      <c r="AL36" s="134">
        <f>'LDP Table Info'!$S$2</f>
        <v>0</v>
      </c>
      <c r="AM36" s="134">
        <f>'LDP Table Info'!$T$2</f>
        <v>0</v>
      </c>
      <c r="AN36" s="134">
        <f>'LDP Table Info'!$U$2</f>
        <v>0</v>
      </c>
      <c r="AO36" s="134">
        <f>'LDP Table Info'!$V$2</f>
        <v>0</v>
      </c>
      <c r="AP36" s="134">
        <f>'LDP Table Info'!$W$2</f>
        <v>0</v>
      </c>
      <c r="AQ36" s="134">
        <f>'LDP Table Info'!$X$2</f>
        <v>0</v>
      </c>
      <c r="AR36" s="134">
        <f>'LDP Table Info'!$Y$2</f>
        <v>0</v>
      </c>
      <c r="AS36" s="134">
        <f>'LDP Table Info'!$Z$2</f>
        <v>0</v>
      </c>
      <c r="AT36" s="134">
        <f>'LDP Table Info'!$AA$2</f>
        <v>0</v>
      </c>
      <c r="AU36" s="134">
        <f>'LDP Table Info'!$AB$2</f>
        <v>0</v>
      </c>
      <c r="AV36" s="133" t="e">
        <f>_xlfn.XLOOKUP(Table2[[#This Row],[Location '#]],Table1[Location '#],Table1[Location Name],,0,)</f>
        <v>#N/A</v>
      </c>
      <c r="AW36" s="134" t="e">
        <f>_xlfn.XLOOKUP(Table2[[#This Row],[Location '#]],Table1[Location '#],Table1[Location Address],,0,)</f>
        <v>#N/A</v>
      </c>
      <c r="AX36" s="134" t="e">
        <f>_xlfn.XLOOKUP(Table2[[#This Row],[Location '#]],Table1[Location '#],Table1[City],,0,)</f>
        <v>#N/A</v>
      </c>
      <c r="AY36" s="134" t="e">
        <f>_xlfn.XLOOKUP(Table2[[#This Row],[Location '#]],Table1[Location '#],Table1[State],,0,)</f>
        <v>#N/A</v>
      </c>
      <c r="AZ36" s="134" t="e">
        <f>_xlfn.XLOOKUP(Table2[[#This Row],[Location '#]],Table1[Location '#],Table1[Zip],,0,)</f>
        <v>#N/A</v>
      </c>
    </row>
    <row r="37" spans="1:52" x14ac:dyDescent="0.3">
      <c r="A37" s="47"/>
      <c r="B37" s="8"/>
      <c r="C37" s="15"/>
      <c r="D37" s="8"/>
      <c r="E37" s="8"/>
      <c r="F37" s="95"/>
      <c r="G37" s="113"/>
      <c r="H37" s="114"/>
      <c r="I37" s="113"/>
      <c r="J37" s="111">
        <f t="shared" si="1"/>
        <v>0</v>
      </c>
      <c r="K37" s="8"/>
      <c r="L37" s="8"/>
      <c r="M37" s="8"/>
      <c r="N37" s="31"/>
      <c r="O37" s="8"/>
      <c r="P37" s="59"/>
      <c r="Q37" s="46">
        <f>SUMIFS(Table4[Stated Value],Table4[Location '#],Table2[[#This Row],[Location '#]],Table4[Building '#],Table2[[#This Row],[Building '#]])</f>
        <v>0</v>
      </c>
      <c r="R37" s="46">
        <f>SUMIFS(Table3[Stated Value],Table3[Location '#],Table2[[#This Row],[Location '#]],Table3[Building '#],Table2[[#This Row],[Building '#]])</f>
        <v>0</v>
      </c>
      <c r="S37" s="46">
        <f>SUMIFS(Table5[Stated Value],Table5[Location '#],Table2[[#This Row],[Location '#]],Table5[Building '#],Table2[[#This Row],[Building '#]])</f>
        <v>0</v>
      </c>
      <c r="T37" s="46">
        <f>Table2[[#This Row],[Total Value Per Building]]+Table2[[#This Row],[Amusement Equip. Value]]+Table2[[#This Row],[Waterpark Equip. Value]]+Table2[[#This Row],[Misc. Tools &amp; Equip. Value]]</f>
        <v>0</v>
      </c>
      <c r="U37" s="133">
        <f>'LDP Table Info'!$B$2</f>
        <v>0</v>
      </c>
      <c r="V37" s="133">
        <f>'LDP Table Info'!$C$2</f>
        <v>0</v>
      </c>
      <c r="W37" s="133">
        <f>'LDP Table Info'!$D$2</f>
        <v>0</v>
      </c>
      <c r="X37" s="133">
        <f>'LDP Table Info'!$E$2</f>
        <v>0</v>
      </c>
      <c r="Y37" s="133">
        <f>'LDP Table Info'!$F$2</f>
        <v>0</v>
      </c>
      <c r="Z37" s="133">
        <f>'LDP Table Info'!$G$2</f>
        <v>0</v>
      </c>
      <c r="AA37" s="133">
        <f>'LDP Table Info'!$H$2</f>
        <v>0</v>
      </c>
      <c r="AB37" s="134">
        <f>'LDP Table Info'!$I$2</f>
        <v>0</v>
      </c>
      <c r="AC37" s="134">
        <f>'LDP Table Info'!$J$2</f>
        <v>0</v>
      </c>
      <c r="AD37" s="134">
        <f>'LDP Table Info'!$K$2</f>
        <v>0</v>
      </c>
      <c r="AE37" s="134">
        <f>'LDP Table Info'!$L$2</f>
        <v>0</v>
      </c>
      <c r="AF37" s="134">
        <f>'LDP Table Info'!$M$2</f>
        <v>0</v>
      </c>
      <c r="AG37" s="134">
        <f>'LDP Table Info'!$N$2</f>
        <v>0</v>
      </c>
      <c r="AH37" s="134">
        <f>'LDP Table Info'!$O$2</f>
        <v>0</v>
      </c>
      <c r="AI37" s="134">
        <f>'LDP Table Info'!$P$2</f>
        <v>0</v>
      </c>
      <c r="AJ37" s="134">
        <f>'LDP Table Info'!$Q$2</f>
        <v>0</v>
      </c>
      <c r="AK37" s="134">
        <f>'LDP Table Info'!$R$2</f>
        <v>0</v>
      </c>
      <c r="AL37" s="134">
        <f>'LDP Table Info'!$S$2</f>
        <v>0</v>
      </c>
      <c r="AM37" s="134">
        <f>'LDP Table Info'!$T$2</f>
        <v>0</v>
      </c>
      <c r="AN37" s="134">
        <f>'LDP Table Info'!$U$2</f>
        <v>0</v>
      </c>
      <c r="AO37" s="134">
        <f>'LDP Table Info'!$V$2</f>
        <v>0</v>
      </c>
      <c r="AP37" s="134">
        <f>'LDP Table Info'!$W$2</f>
        <v>0</v>
      </c>
      <c r="AQ37" s="134">
        <f>'LDP Table Info'!$X$2</f>
        <v>0</v>
      </c>
      <c r="AR37" s="134">
        <f>'LDP Table Info'!$Y$2</f>
        <v>0</v>
      </c>
      <c r="AS37" s="134">
        <f>'LDP Table Info'!$Z$2</f>
        <v>0</v>
      </c>
      <c r="AT37" s="134">
        <f>'LDP Table Info'!$AA$2</f>
        <v>0</v>
      </c>
      <c r="AU37" s="134">
        <f>'LDP Table Info'!$AB$2</f>
        <v>0</v>
      </c>
      <c r="AV37" s="133" t="e">
        <f>_xlfn.XLOOKUP(Table2[[#This Row],[Location '#]],Table1[Location '#],Table1[Location Name],,0,)</f>
        <v>#N/A</v>
      </c>
      <c r="AW37" s="134" t="e">
        <f>_xlfn.XLOOKUP(Table2[[#This Row],[Location '#]],Table1[Location '#],Table1[Location Address],,0,)</f>
        <v>#N/A</v>
      </c>
      <c r="AX37" s="134" t="e">
        <f>_xlfn.XLOOKUP(Table2[[#This Row],[Location '#]],Table1[Location '#],Table1[City],,0,)</f>
        <v>#N/A</v>
      </c>
      <c r="AY37" s="134" t="e">
        <f>_xlfn.XLOOKUP(Table2[[#This Row],[Location '#]],Table1[Location '#],Table1[State],,0,)</f>
        <v>#N/A</v>
      </c>
      <c r="AZ37" s="134" t="e">
        <f>_xlfn.XLOOKUP(Table2[[#This Row],[Location '#]],Table1[Location '#],Table1[Zip],,0,)</f>
        <v>#N/A</v>
      </c>
    </row>
    <row r="38" spans="1:52" x14ac:dyDescent="0.3">
      <c r="A38" s="47"/>
      <c r="B38" s="8"/>
      <c r="C38" s="15"/>
      <c r="D38" s="8"/>
      <c r="E38" s="8"/>
      <c r="F38" s="95"/>
      <c r="G38" s="113"/>
      <c r="H38" s="114"/>
      <c r="I38" s="113"/>
      <c r="J38" s="111">
        <f t="shared" si="1"/>
        <v>0</v>
      </c>
      <c r="K38" s="8"/>
      <c r="L38" s="8"/>
      <c r="M38" s="8"/>
      <c r="N38" s="31"/>
      <c r="O38" s="8"/>
      <c r="P38" s="59"/>
      <c r="Q38" s="46">
        <f>SUMIFS(Table4[Stated Value],Table4[Location '#],Table2[[#This Row],[Location '#]],Table4[Building '#],Table2[[#This Row],[Building '#]])</f>
        <v>0</v>
      </c>
      <c r="R38" s="46">
        <f>SUMIFS(Table3[Stated Value],Table3[Location '#],Table2[[#This Row],[Location '#]],Table3[Building '#],Table2[[#This Row],[Building '#]])</f>
        <v>0</v>
      </c>
      <c r="S38" s="46">
        <f>SUMIFS(Table5[Stated Value],Table5[Location '#],Table2[[#This Row],[Location '#]],Table5[Building '#],Table2[[#This Row],[Building '#]])</f>
        <v>0</v>
      </c>
      <c r="T38" s="46">
        <f>Table2[[#This Row],[Total Value Per Building]]+Table2[[#This Row],[Amusement Equip. Value]]+Table2[[#This Row],[Waterpark Equip. Value]]+Table2[[#This Row],[Misc. Tools &amp; Equip. Value]]</f>
        <v>0</v>
      </c>
      <c r="U38" s="133">
        <f>'LDP Table Info'!$B$2</f>
        <v>0</v>
      </c>
      <c r="V38" s="133">
        <f>'LDP Table Info'!$C$2</f>
        <v>0</v>
      </c>
      <c r="W38" s="133">
        <f>'LDP Table Info'!$D$2</f>
        <v>0</v>
      </c>
      <c r="X38" s="133">
        <f>'LDP Table Info'!$E$2</f>
        <v>0</v>
      </c>
      <c r="Y38" s="133">
        <f>'LDP Table Info'!$F$2</f>
        <v>0</v>
      </c>
      <c r="Z38" s="133">
        <f>'LDP Table Info'!$G$2</f>
        <v>0</v>
      </c>
      <c r="AA38" s="133">
        <f>'LDP Table Info'!$H$2</f>
        <v>0</v>
      </c>
      <c r="AB38" s="134">
        <f>'LDP Table Info'!$I$2</f>
        <v>0</v>
      </c>
      <c r="AC38" s="134">
        <f>'LDP Table Info'!$J$2</f>
        <v>0</v>
      </c>
      <c r="AD38" s="134">
        <f>'LDP Table Info'!$K$2</f>
        <v>0</v>
      </c>
      <c r="AE38" s="134">
        <f>'LDP Table Info'!$L$2</f>
        <v>0</v>
      </c>
      <c r="AF38" s="134">
        <f>'LDP Table Info'!$M$2</f>
        <v>0</v>
      </c>
      <c r="AG38" s="134">
        <f>'LDP Table Info'!$N$2</f>
        <v>0</v>
      </c>
      <c r="AH38" s="134">
        <f>'LDP Table Info'!$O$2</f>
        <v>0</v>
      </c>
      <c r="AI38" s="134">
        <f>'LDP Table Info'!$P$2</f>
        <v>0</v>
      </c>
      <c r="AJ38" s="134">
        <f>'LDP Table Info'!$Q$2</f>
        <v>0</v>
      </c>
      <c r="AK38" s="134">
        <f>'LDP Table Info'!$R$2</f>
        <v>0</v>
      </c>
      <c r="AL38" s="134">
        <f>'LDP Table Info'!$S$2</f>
        <v>0</v>
      </c>
      <c r="AM38" s="134">
        <f>'LDP Table Info'!$T$2</f>
        <v>0</v>
      </c>
      <c r="AN38" s="134">
        <f>'LDP Table Info'!$U$2</f>
        <v>0</v>
      </c>
      <c r="AO38" s="134">
        <f>'LDP Table Info'!$V$2</f>
        <v>0</v>
      </c>
      <c r="AP38" s="134">
        <f>'LDP Table Info'!$W$2</f>
        <v>0</v>
      </c>
      <c r="AQ38" s="134">
        <f>'LDP Table Info'!$X$2</f>
        <v>0</v>
      </c>
      <c r="AR38" s="134">
        <f>'LDP Table Info'!$Y$2</f>
        <v>0</v>
      </c>
      <c r="AS38" s="134">
        <f>'LDP Table Info'!$Z$2</f>
        <v>0</v>
      </c>
      <c r="AT38" s="134">
        <f>'LDP Table Info'!$AA$2</f>
        <v>0</v>
      </c>
      <c r="AU38" s="134">
        <f>'LDP Table Info'!$AB$2</f>
        <v>0</v>
      </c>
      <c r="AV38" s="133" t="e">
        <f>_xlfn.XLOOKUP(Table2[[#This Row],[Location '#]],Table1[Location '#],Table1[Location Name],,0,)</f>
        <v>#N/A</v>
      </c>
      <c r="AW38" s="134" t="e">
        <f>_xlfn.XLOOKUP(Table2[[#This Row],[Location '#]],Table1[Location '#],Table1[Location Address],,0,)</f>
        <v>#N/A</v>
      </c>
      <c r="AX38" s="134" t="e">
        <f>_xlfn.XLOOKUP(Table2[[#This Row],[Location '#]],Table1[Location '#],Table1[City],,0,)</f>
        <v>#N/A</v>
      </c>
      <c r="AY38" s="134" t="e">
        <f>_xlfn.XLOOKUP(Table2[[#This Row],[Location '#]],Table1[Location '#],Table1[State],,0,)</f>
        <v>#N/A</v>
      </c>
      <c r="AZ38" s="134" t="e">
        <f>_xlfn.XLOOKUP(Table2[[#This Row],[Location '#]],Table1[Location '#],Table1[Zip],,0,)</f>
        <v>#N/A</v>
      </c>
    </row>
    <row r="39" spans="1:52" x14ac:dyDescent="0.3">
      <c r="A39" s="47"/>
      <c r="B39" s="8"/>
      <c r="C39" s="15"/>
      <c r="D39" s="8"/>
      <c r="E39" s="8"/>
      <c r="F39" s="95"/>
      <c r="G39" s="113"/>
      <c r="H39" s="114"/>
      <c r="I39" s="113"/>
      <c r="J39" s="111">
        <f t="shared" si="1"/>
        <v>0</v>
      </c>
      <c r="K39" s="8"/>
      <c r="L39" s="8"/>
      <c r="M39" s="8"/>
      <c r="N39" s="31"/>
      <c r="O39" s="8"/>
      <c r="P39" s="59"/>
      <c r="Q39" s="46">
        <f>SUMIFS(Table4[Stated Value],Table4[Location '#],Table2[[#This Row],[Location '#]],Table4[Building '#],Table2[[#This Row],[Building '#]])</f>
        <v>0</v>
      </c>
      <c r="R39" s="46">
        <f>SUMIFS(Table3[Stated Value],Table3[Location '#],Table2[[#This Row],[Location '#]],Table3[Building '#],Table2[[#This Row],[Building '#]])</f>
        <v>0</v>
      </c>
      <c r="S39" s="46">
        <f>SUMIFS(Table5[Stated Value],Table5[Location '#],Table2[[#This Row],[Location '#]],Table5[Building '#],Table2[[#This Row],[Building '#]])</f>
        <v>0</v>
      </c>
      <c r="T39" s="46">
        <f>Table2[[#This Row],[Total Value Per Building]]+Table2[[#This Row],[Amusement Equip. Value]]+Table2[[#This Row],[Waterpark Equip. Value]]+Table2[[#This Row],[Misc. Tools &amp; Equip. Value]]</f>
        <v>0</v>
      </c>
      <c r="U39" s="133">
        <f>'LDP Table Info'!$B$2</f>
        <v>0</v>
      </c>
      <c r="V39" s="133">
        <f>'LDP Table Info'!$C$2</f>
        <v>0</v>
      </c>
      <c r="W39" s="133">
        <f>'LDP Table Info'!$D$2</f>
        <v>0</v>
      </c>
      <c r="X39" s="133">
        <f>'LDP Table Info'!$E$2</f>
        <v>0</v>
      </c>
      <c r="Y39" s="133">
        <f>'LDP Table Info'!$F$2</f>
        <v>0</v>
      </c>
      <c r="Z39" s="133">
        <f>'LDP Table Info'!$G$2</f>
        <v>0</v>
      </c>
      <c r="AA39" s="133">
        <f>'LDP Table Info'!$H$2</f>
        <v>0</v>
      </c>
      <c r="AB39" s="134">
        <f>'LDP Table Info'!$I$2</f>
        <v>0</v>
      </c>
      <c r="AC39" s="134">
        <f>'LDP Table Info'!$J$2</f>
        <v>0</v>
      </c>
      <c r="AD39" s="134">
        <f>'LDP Table Info'!$K$2</f>
        <v>0</v>
      </c>
      <c r="AE39" s="134">
        <f>'LDP Table Info'!$L$2</f>
        <v>0</v>
      </c>
      <c r="AF39" s="134">
        <f>'LDP Table Info'!$M$2</f>
        <v>0</v>
      </c>
      <c r="AG39" s="134">
        <f>'LDP Table Info'!$N$2</f>
        <v>0</v>
      </c>
      <c r="AH39" s="134">
        <f>'LDP Table Info'!$O$2</f>
        <v>0</v>
      </c>
      <c r="AI39" s="134">
        <f>'LDP Table Info'!$P$2</f>
        <v>0</v>
      </c>
      <c r="AJ39" s="134">
        <f>'LDP Table Info'!$Q$2</f>
        <v>0</v>
      </c>
      <c r="AK39" s="134">
        <f>'LDP Table Info'!$R$2</f>
        <v>0</v>
      </c>
      <c r="AL39" s="134">
        <f>'LDP Table Info'!$S$2</f>
        <v>0</v>
      </c>
      <c r="AM39" s="134">
        <f>'LDP Table Info'!$T$2</f>
        <v>0</v>
      </c>
      <c r="AN39" s="134">
        <f>'LDP Table Info'!$U$2</f>
        <v>0</v>
      </c>
      <c r="AO39" s="134">
        <f>'LDP Table Info'!$V$2</f>
        <v>0</v>
      </c>
      <c r="AP39" s="134">
        <f>'LDP Table Info'!$W$2</f>
        <v>0</v>
      </c>
      <c r="AQ39" s="134">
        <f>'LDP Table Info'!$X$2</f>
        <v>0</v>
      </c>
      <c r="AR39" s="134">
        <f>'LDP Table Info'!$Y$2</f>
        <v>0</v>
      </c>
      <c r="AS39" s="134">
        <f>'LDP Table Info'!$Z$2</f>
        <v>0</v>
      </c>
      <c r="AT39" s="134">
        <f>'LDP Table Info'!$AA$2</f>
        <v>0</v>
      </c>
      <c r="AU39" s="134">
        <f>'LDP Table Info'!$AB$2</f>
        <v>0</v>
      </c>
      <c r="AV39" s="133" t="e">
        <f>_xlfn.XLOOKUP(Table2[[#This Row],[Location '#]],Table1[Location '#],Table1[Location Name],,0,)</f>
        <v>#N/A</v>
      </c>
      <c r="AW39" s="134" t="e">
        <f>_xlfn.XLOOKUP(Table2[[#This Row],[Location '#]],Table1[Location '#],Table1[Location Address],,0,)</f>
        <v>#N/A</v>
      </c>
      <c r="AX39" s="134" t="e">
        <f>_xlfn.XLOOKUP(Table2[[#This Row],[Location '#]],Table1[Location '#],Table1[City],,0,)</f>
        <v>#N/A</v>
      </c>
      <c r="AY39" s="134" t="e">
        <f>_xlfn.XLOOKUP(Table2[[#This Row],[Location '#]],Table1[Location '#],Table1[State],,0,)</f>
        <v>#N/A</v>
      </c>
      <c r="AZ39" s="134" t="e">
        <f>_xlfn.XLOOKUP(Table2[[#This Row],[Location '#]],Table1[Location '#],Table1[Zip],,0,)</f>
        <v>#N/A</v>
      </c>
    </row>
    <row r="40" spans="1:52" x14ac:dyDescent="0.3">
      <c r="A40" s="47"/>
      <c r="B40" s="8"/>
      <c r="C40" s="15"/>
      <c r="D40" s="8"/>
      <c r="E40" s="8"/>
      <c r="F40" s="95"/>
      <c r="G40" s="113"/>
      <c r="H40" s="114"/>
      <c r="I40" s="113"/>
      <c r="J40" s="111">
        <f t="shared" si="1"/>
        <v>0</v>
      </c>
      <c r="K40" s="8"/>
      <c r="L40" s="8"/>
      <c r="M40" s="8"/>
      <c r="N40" s="31"/>
      <c r="O40" s="8"/>
      <c r="P40" s="59"/>
      <c r="Q40" s="46">
        <f>SUMIFS(Table4[Stated Value],Table4[Location '#],Table2[[#This Row],[Location '#]],Table4[Building '#],Table2[[#This Row],[Building '#]])</f>
        <v>0</v>
      </c>
      <c r="R40" s="46">
        <f>SUMIFS(Table3[Stated Value],Table3[Location '#],Table2[[#This Row],[Location '#]],Table3[Building '#],Table2[[#This Row],[Building '#]])</f>
        <v>0</v>
      </c>
      <c r="S40" s="46">
        <f>SUMIFS(Table5[Stated Value],Table5[Location '#],Table2[[#This Row],[Location '#]],Table5[Building '#],Table2[[#This Row],[Building '#]])</f>
        <v>0</v>
      </c>
      <c r="T40" s="46">
        <f>Table2[[#This Row],[Total Value Per Building]]+Table2[[#This Row],[Amusement Equip. Value]]+Table2[[#This Row],[Waterpark Equip. Value]]+Table2[[#This Row],[Misc. Tools &amp; Equip. Value]]</f>
        <v>0</v>
      </c>
      <c r="U40" s="133">
        <f>'LDP Table Info'!$B$2</f>
        <v>0</v>
      </c>
      <c r="V40" s="133">
        <f>'LDP Table Info'!$C$2</f>
        <v>0</v>
      </c>
      <c r="W40" s="133">
        <f>'LDP Table Info'!$D$2</f>
        <v>0</v>
      </c>
      <c r="X40" s="133">
        <f>'LDP Table Info'!$E$2</f>
        <v>0</v>
      </c>
      <c r="Y40" s="133">
        <f>'LDP Table Info'!$F$2</f>
        <v>0</v>
      </c>
      <c r="Z40" s="133">
        <f>'LDP Table Info'!$G$2</f>
        <v>0</v>
      </c>
      <c r="AA40" s="133">
        <f>'LDP Table Info'!$H$2</f>
        <v>0</v>
      </c>
      <c r="AB40" s="134">
        <f>'LDP Table Info'!$I$2</f>
        <v>0</v>
      </c>
      <c r="AC40" s="134">
        <f>'LDP Table Info'!$J$2</f>
        <v>0</v>
      </c>
      <c r="AD40" s="134">
        <f>'LDP Table Info'!$K$2</f>
        <v>0</v>
      </c>
      <c r="AE40" s="134">
        <f>'LDP Table Info'!$L$2</f>
        <v>0</v>
      </c>
      <c r="AF40" s="134">
        <f>'LDP Table Info'!$M$2</f>
        <v>0</v>
      </c>
      <c r="AG40" s="134">
        <f>'LDP Table Info'!$N$2</f>
        <v>0</v>
      </c>
      <c r="AH40" s="134">
        <f>'LDP Table Info'!$O$2</f>
        <v>0</v>
      </c>
      <c r="AI40" s="134">
        <f>'LDP Table Info'!$P$2</f>
        <v>0</v>
      </c>
      <c r="AJ40" s="134">
        <f>'LDP Table Info'!$Q$2</f>
        <v>0</v>
      </c>
      <c r="AK40" s="134">
        <f>'LDP Table Info'!$R$2</f>
        <v>0</v>
      </c>
      <c r="AL40" s="134">
        <f>'LDP Table Info'!$S$2</f>
        <v>0</v>
      </c>
      <c r="AM40" s="134">
        <f>'LDP Table Info'!$T$2</f>
        <v>0</v>
      </c>
      <c r="AN40" s="134">
        <f>'LDP Table Info'!$U$2</f>
        <v>0</v>
      </c>
      <c r="AO40" s="134">
        <f>'LDP Table Info'!$V$2</f>
        <v>0</v>
      </c>
      <c r="AP40" s="134">
        <f>'LDP Table Info'!$W$2</f>
        <v>0</v>
      </c>
      <c r="AQ40" s="134">
        <f>'LDP Table Info'!$X$2</f>
        <v>0</v>
      </c>
      <c r="AR40" s="134">
        <f>'LDP Table Info'!$Y$2</f>
        <v>0</v>
      </c>
      <c r="AS40" s="134">
        <f>'LDP Table Info'!$Z$2</f>
        <v>0</v>
      </c>
      <c r="AT40" s="134">
        <f>'LDP Table Info'!$AA$2</f>
        <v>0</v>
      </c>
      <c r="AU40" s="134">
        <f>'LDP Table Info'!$AB$2</f>
        <v>0</v>
      </c>
      <c r="AV40" s="133" t="e">
        <f>_xlfn.XLOOKUP(Table2[[#This Row],[Location '#]],Table1[Location '#],Table1[Location Name],,0,)</f>
        <v>#N/A</v>
      </c>
      <c r="AW40" s="134" t="e">
        <f>_xlfn.XLOOKUP(Table2[[#This Row],[Location '#]],Table1[Location '#],Table1[Location Address],,0,)</f>
        <v>#N/A</v>
      </c>
      <c r="AX40" s="134" t="e">
        <f>_xlfn.XLOOKUP(Table2[[#This Row],[Location '#]],Table1[Location '#],Table1[City],,0,)</f>
        <v>#N/A</v>
      </c>
      <c r="AY40" s="134" t="e">
        <f>_xlfn.XLOOKUP(Table2[[#This Row],[Location '#]],Table1[Location '#],Table1[State],,0,)</f>
        <v>#N/A</v>
      </c>
      <c r="AZ40" s="134" t="e">
        <f>_xlfn.XLOOKUP(Table2[[#This Row],[Location '#]],Table1[Location '#],Table1[Zip],,0,)</f>
        <v>#N/A</v>
      </c>
    </row>
    <row r="41" spans="1:52" x14ac:dyDescent="0.3">
      <c r="A41" s="47"/>
      <c r="B41" s="8"/>
      <c r="C41" s="15"/>
      <c r="D41" s="8"/>
      <c r="E41" s="8"/>
      <c r="F41" s="95"/>
      <c r="G41" s="113"/>
      <c r="H41" s="114"/>
      <c r="I41" s="113"/>
      <c r="J41" s="111">
        <f t="shared" si="1"/>
        <v>0</v>
      </c>
      <c r="K41" s="8"/>
      <c r="L41" s="8"/>
      <c r="M41" s="8"/>
      <c r="N41" s="31"/>
      <c r="O41" s="8"/>
      <c r="P41" s="59"/>
      <c r="Q41" s="46">
        <f>SUMIFS(Table4[Stated Value],Table4[Location '#],Table2[[#This Row],[Location '#]],Table4[Building '#],Table2[[#This Row],[Building '#]])</f>
        <v>0</v>
      </c>
      <c r="R41" s="46">
        <f>SUMIFS(Table3[Stated Value],Table3[Location '#],Table2[[#This Row],[Location '#]],Table3[Building '#],Table2[[#This Row],[Building '#]])</f>
        <v>0</v>
      </c>
      <c r="S41" s="46">
        <f>SUMIFS(Table5[Stated Value],Table5[Location '#],Table2[[#This Row],[Location '#]],Table5[Building '#],Table2[[#This Row],[Building '#]])</f>
        <v>0</v>
      </c>
      <c r="T41" s="46">
        <f>Table2[[#This Row],[Total Value Per Building]]+Table2[[#This Row],[Amusement Equip. Value]]+Table2[[#This Row],[Waterpark Equip. Value]]+Table2[[#This Row],[Misc. Tools &amp; Equip. Value]]</f>
        <v>0</v>
      </c>
      <c r="U41" s="133">
        <f>'LDP Table Info'!$B$2</f>
        <v>0</v>
      </c>
      <c r="V41" s="133">
        <f>'LDP Table Info'!$C$2</f>
        <v>0</v>
      </c>
      <c r="W41" s="133">
        <f>'LDP Table Info'!$D$2</f>
        <v>0</v>
      </c>
      <c r="X41" s="133">
        <f>'LDP Table Info'!$E$2</f>
        <v>0</v>
      </c>
      <c r="Y41" s="133">
        <f>'LDP Table Info'!$F$2</f>
        <v>0</v>
      </c>
      <c r="Z41" s="133">
        <f>'LDP Table Info'!$G$2</f>
        <v>0</v>
      </c>
      <c r="AA41" s="133">
        <f>'LDP Table Info'!$H$2</f>
        <v>0</v>
      </c>
      <c r="AB41" s="134">
        <f>'LDP Table Info'!$I$2</f>
        <v>0</v>
      </c>
      <c r="AC41" s="134">
        <f>'LDP Table Info'!$J$2</f>
        <v>0</v>
      </c>
      <c r="AD41" s="134">
        <f>'LDP Table Info'!$K$2</f>
        <v>0</v>
      </c>
      <c r="AE41" s="134">
        <f>'LDP Table Info'!$L$2</f>
        <v>0</v>
      </c>
      <c r="AF41" s="134">
        <f>'LDP Table Info'!$M$2</f>
        <v>0</v>
      </c>
      <c r="AG41" s="134">
        <f>'LDP Table Info'!$N$2</f>
        <v>0</v>
      </c>
      <c r="AH41" s="134">
        <f>'LDP Table Info'!$O$2</f>
        <v>0</v>
      </c>
      <c r="AI41" s="134">
        <f>'LDP Table Info'!$P$2</f>
        <v>0</v>
      </c>
      <c r="AJ41" s="134">
        <f>'LDP Table Info'!$Q$2</f>
        <v>0</v>
      </c>
      <c r="AK41" s="134">
        <f>'LDP Table Info'!$R$2</f>
        <v>0</v>
      </c>
      <c r="AL41" s="134">
        <f>'LDP Table Info'!$S$2</f>
        <v>0</v>
      </c>
      <c r="AM41" s="134">
        <f>'LDP Table Info'!$T$2</f>
        <v>0</v>
      </c>
      <c r="AN41" s="134">
        <f>'LDP Table Info'!$U$2</f>
        <v>0</v>
      </c>
      <c r="AO41" s="134">
        <f>'LDP Table Info'!$V$2</f>
        <v>0</v>
      </c>
      <c r="AP41" s="134">
        <f>'LDP Table Info'!$W$2</f>
        <v>0</v>
      </c>
      <c r="AQ41" s="134">
        <f>'LDP Table Info'!$X$2</f>
        <v>0</v>
      </c>
      <c r="AR41" s="134">
        <f>'LDP Table Info'!$Y$2</f>
        <v>0</v>
      </c>
      <c r="AS41" s="134">
        <f>'LDP Table Info'!$Z$2</f>
        <v>0</v>
      </c>
      <c r="AT41" s="134">
        <f>'LDP Table Info'!$AA$2</f>
        <v>0</v>
      </c>
      <c r="AU41" s="134">
        <f>'LDP Table Info'!$AB$2</f>
        <v>0</v>
      </c>
      <c r="AV41" s="133" t="e">
        <f>_xlfn.XLOOKUP(Table2[[#This Row],[Location '#]],Table1[Location '#],Table1[Location Name],,0,)</f>
        <v>#N/A</v>
      </c>
      <c r="AW41" s="134" t="e">
        <f>_xlfn.XLOOKUP(Table2[[#This Row],[Location '#]],Table1[Location '#],Table1[Location Address],,0,)</f>
        <v>#N/A</v>
      </c>
      <c r="AX41" s="134" t="e">
        <f>_xlfn.XLOOKUP(Table2[[#This Row],[Location '#]],Table1[Location '#],Table1[City],,0,)</f>
        <v>#N/A</v>
      </c>
      <c r="AY41" s="134" t="e">
        <f>_xlfn.XLOOKUP(Table2[[#This Row],[Location '#]],Table1[Location '#],Table1[State],,0,)</f>
        <v>#N/A</v>
      </c>
      <c r="AZ41" s="134" t="e">
        <f>_xlfn.XLOOKUP(Table2[[#This Row],[Location '#]],Table1[Location '#],Table1[Zip],,0,)</f>
        <v>#N/A</v>
      </c>
    </row>
    <row r="42" spans="1:52" x14ac:dyDescent="0.3">
      <c r="A42" s="47"/>
      <c r="B42" s="8"/>
      <c r="C42" s="15"/>
      <c r="D42" s="8"/>
      <c r="E42" s="8"/>
      <c r="F42" s="95"/>
      <c r="G42" s="113"/>
      <c r="H42" s="114"/>
      <c r="I42" s="113"/>
      <c r="J42" s="111">
        <f t="shared" si="1"/>
        <v>0</v>
      </c>
      <c r="K42" s="8"/>
      <c r="L42" s="8"/>
      <c r="M42" s="8"/>
      <c r="N42" s="31"/>
      <c r="O42" s="8"/>
      <c r="P42" s="59"/>
      <c r="Q42" s="46">
        <f>SUMIFS(Table4[Stated Value],Table4[Location '#],Table2[[#This Row],[Location '#]],Table4[Building '#],Table2[[#This Row],[Building '#]])</f>
        <v>0</v>
      </c>
      <c r="R42" s="46">
        <f>SUMIFS(Table3[Stated Value],Table3[Location '#],Table2[[#This Row],[Location '#]],Table3[Building '#],Table2[[#This Row],[Building '#]])</f>
        <v>0</v>
      </c>
      <c r="S42" s="46">
        <f>SUMIFS(Table5[Stated Value],Table5[Location '#],Table2[[#This Row],[Location '#]],Table5[Building '#],Table2[[#This Row],[Building '#]])</f>
        <v>0</v>
      </c>
      <c r="T42" s="46">
        <f>Table2[[#This Row],[Total Value Per Building]]+Table2[[#This Row],[Amusement Equip. Value]]+Table2[[#This Row],[Waterpark Equip. Value]]+Table2[[#This Row],[Misc. Tools &amp; Equip. Value]]</f>
        <v>0</v>
      </c>
      <c r="U42" s="133">
        <f>'LDP Table Info'!$B$2</f>
        <v>0</v>
      </c>
      <c r="V42" s="133">
        <f>'LDP Table Info'!$C$2</f>
        <v>0</v>
      </c>
      <c r="W42" s="133">
        <f>'LDP Table Info'!$D$2</f>
        <v>0</v>
      </c>
      <c r="X42" s="133">
        <f>'LDP Table Info'!$E$2</f>
        <v>0</v>
      </c>
      <c r="Y42" s="133">
        <f>'LDP Table Info'!$F$2</f>
        <v>0</v>
      </c>
      <c r="Z42" s="133">
        <f>'LDP Table Info'!$G$2</f>
        <v>0</v>
      </c>
      <c r="AA42" s="133">
        <f>'LDP Table Info'!$H$2</f>
        <v>0</v>
      </c>
      <c r="AB42" s="134">
        <f>'LDP Table Info'!$I$2</f>
        <v>0</v>
      </c>
      <c r="AC42" s="134">
        <f>'LDP Table Info'!$J$2</f>
        <v>0</v>
      </c>
      <c r="AD42" s="134">
        <f>'LDP Table Info'!$K$2</f>
        <v>0</v>
      </c>
      <c r="AE42" s="134">
        <f>'LDP Table Info'!$L$2</f>
        <v>0</v>
      </c>
      <c r="AF42" s="134">
        <f>'LDP Table Info'!$M$2</f>
        <v>0</v>
      </c>
      <c r="AG42" s="134">
        <f>'LDP Table Info'!$N$2</f>
        <v>0</v>
      </c>
      <c r="AH42" s="134">
        <f>'LDP Table Info'!$O$2</f>
        <v>0</v>
      </c>
      <c r="AI42" s="134">
        <f>'LDP Table Info'!$P$2</f>
        <v>0</v>
      </c>
      <c r="AJ42" s="134">
        <f>'LDP Table Info'!$Q$2</f>
        <v>0</v>
      </c>
      <c r="AK42" s="134">
        <f>'LDP Table Info'!$R$2</f>
        <v>0</v>
      </c>
      <c r="AL42" s="134">
        <f>'LDP Table Info'!$S$2</f>
        <v>0</v>
      </c>
      <c r="AM42" s="134">
        <f>'LDP Table Info'!$T$2</f>
        <v>0</v>
      </c>
      <c r="AN42" s="134">
        <f>'LDP Table Info'!$U$2</f>
        <v>0</v>
      </c>
      <c r="AO42" s="134">
        <f>'LDP Table Info'!$V$2</f>
        <v>0</v>
      </c>
      <c r="AP42" s="134">
        <f>'LDP Table Info'!$W$2</f>
        <v>0</v>
      </c>
      <c r="AQ42" s="134">
        <f>'LDP Table Info'!$X$2</f>
        <v>0</v>
      </c>
      <c r="AR42" s="134">
        <f>'LDP Table Info'!$Y$2</f>
        <v>0</v>
      </c>
      <c r="AS42" s="134">
        <f>'LDP Table Info'!$Z$2</f>
        <v>0</v>
      </c>
      <c r="AT42" s="134">
        <f>'LDP Table Info'!$AA$2</f>
        <v>0</v>
      </c>
      <c r="AU42" s="134">
        <f>'LDP Table Info'!$AB$2</f>
        <v>0</v>
      </c>
      <c r="AV42" s="133" t="e">
        <f>_xlfn.XLOOKUP(Table2[[#This Row],[Location '#]],Table1[Location '#],Table1[Location Name],,0,)</f>
        <v>#N/A</v>
      </c>
      <c r="AW42" s="134" t="e">
        <f>_xlfn.XLOOKUP(Table2[[#This Row],[Location '#]],Table1[Location '#],Table1[Location Address],,0,)</f>
        <v>#N/A</v>
      </c>
      <c r="AX42" s="134" t="e">
        <f>_xlfn.XLOOKUP(Table2[[#This Row],[Location '#]],Table1[Location '#],Table1[City],,0,)</f>
        <v>#N/A</v>
      </c>
      <c r="AY42" s="134" t="e">
        <f>_xlfn.XLOOKUP(Table2[[#This Row],[Location '#]],Table1[Location '#],Table1[State],,0,)</f>
        <v>#N/A</v>
      </c>
      <c r="AZ42" s="134" t="e">
        <f>_xlfn.XLOOKUP(Table2[[#This Row],[Location '#]],Table1[Location '#],Table1[Zip],,0,)</f>
        <v>#N/A</v>
      </c>
    </row>
    <row r="43" spans="1:52" x14ac:dyDescent="0.3">
      <c r="A43" s="47"/>
      <c r="B43" s="8"/>
      <c r="C43" s="15"/>
      <c r="D43" s="8"/>
      <c r="E43" s="8"/>
      <c r="F43" s="95"/>
      <c r="G43" s="113"/>
      <c r="H43" s="114"/>
      <c r="I43" s="113"/>
      <c r="J43" s="111">
        <f t="shared" si="1"/>
        <v>0</v>
      </c>
      <c r="K43" s="8"/>
      <c r="L43" s="8"/>
      <c r="M43" s="8"/>
      <c r="N43" s="31"/>
      <c r="O43" s="8"/>
      <c r="P43" s="59"/>
      <c r="Q43" s="46">
        <f>SUMIFS(Table4[Stated Value],Table4[Location '#],Table2[[#This Row],[Location '#]],Table4[Building '#],Table2[[#This Row],[Building '#]])</f>
        <v>0</v>
      </c>
      <c r="R43" s="46">
        <f>SUMIFS(Table3[Stated Value],Table3[Location '#],Table2[[#This Row],[Location '#]],Table3[Building '#],Table2[[#This Row],[Building '#]])</f>
        <v>0</v>
      </c>
      <c r="S43" s="46">
        <f>SUMIFS(Table5[Stated Value],Table5[Location '#],Table2[[#This Row],[Location '#]],Table5[Building '#],Table2[[#This Row],[Building '#]])</f>
        <v>0</v>
      </c>
      <c r="T43" s="46">
        <f>Table2[[#This Row],[Total Value Per Building]]+Table2[[#This Row],[Amusement Equip. Value]]+Table2[[#This Row],[Waterpark Equip. Value]]+Table2[[#This Row],[Misc. Tools &amp; Equip. Value]]</f>
        <v>0</v>
      </c>
      <c r="U43" s="133">
        <f>'LDP Table Info'!$B$2</f>
        <v>0</v>
      </c>
      <c r="V43" s="133">
        <f>'LDP Table Info'!$C$2</f>
        <v>0</v>
      </c>
      <c r="W43" s="133">
        <f>'LDP Table Info'!$D$2</f>
        <v>0</v>
      </c>
      <c r="X43" s="133">
        <f>'LDP Table Info'!$E$2</f>
        <v>0</v>
      </c>
      <c r="Y43" s="133">
        <f>'LDP Table Info'!$F$2</f>
        <v>0</v>
      </c>
      <c r="Z43" s="133">
        <f>'LDP Table Info'!$G$2</f>
        <v>0</v>
      </c>
      <c r="AA43" s="133">
        <f>'LDP Table Info'!$H$2</f>
        <v>0</v>
      </c>
      <c r="AB43" s="134">
        <f>'LDP Table Info'!$I$2</f>
        <v>0</v>
      </c>
      <c r="AC43" s="134">
        <f>'LDP Table Info'!$J$2</f>
        <v>0</v>
      </c>
      <c r="AD43" s="134">
        <f>'LDP Table Info'!$K$2</f>
        <v>0</v>
      </c>
      <c r="AE43" s="134">
        <f>'LDP Table Info'!$L$2</f>
        <v>0</v>
      </c>
      <c r="AF43" s="134">
        <f>'LDP Table Info'!$M$2</f>
        <v>0</v>
      </c>
      <c r="AG43" s="134">
        <f>'LDP Table Info'!$N$2</f>
        <v>0</v>
      </c>
      <c r="AH43" s="134">
        <f>'LDP Table Info'!$O$2</f>
        <v>0</v>
      </c>
      <c r="AI43" s="134">
        <f>'LDP Table Info'!$P$2</f>
        <v>0</v>
      </c>
      <c r="AJ43" s="134">
        <f>'LDP Table Info'!$Q$2</f>
        <v>0</v>
      </c>
      <c r="AK43" s="134">
        <f>'LDP Table Info'!$R$2</f>
        <v>0</v>
      </c>
      <c r="AL43" s="134">
        <f>'LDP Table Info'!$S$2</f>
        <v>0</v>
      </c>
      <c r="AM43" s="134">
        <f>'LDP Table Info'!$T$2</f>
        <v>0</v>
      </c>
      <c r="AN43" s="134">
        <f>'LDP Table Info'!$U$2</f>
        <v>0</v>
      </c>
      <c r="AO43" s="134">
        <f>'LDP Table Info'!$V$2</f>
        <v>0</v>
      </c>
      <c r="AP43" s="134">
        <f>'LDP Table Info'!$W$2</f>
        <v>0</v>
      </c>
      <c r="AQ43" s="134">
        <f>'LDP Table Info'!$X$2</f>
        <v>0</v>
      </c>
      <c r="AR43" s="134">
        <f>'LDP Table Info'!$Y$2</f>
        <v>0</v>
      </c>
      <c r="AS43" s="134">
        <f>'LDP Table Info'!$Z$2</f>
        <v>0</v>
      </c>
      <c r="AT43" s="134">
        <f>'LDP Table Info'!$AA$2</f>
        <v>0</v>
      </c>
      <c r="AU43" s="134">
        <f>'LDP Table Info'!$AB$2</f>
        <v>0</v>
      </c>
      <c r="AV43" s="133" t="e">
        <f>_xlfn.XLOOKUP(Table2[[#This Row],[Location '#]],Table1[Location '#],Table1[Location Name],,0,)</f>
        <v>#N/A</v>
      </c>
      <c r="AW43" s="134" t="e">
        <f>_xlfn.XLOOKUP(Table2[[#This Row],[Location '#]],Table1[Location '#],Table1[Location Address],,0,)</f>
        <v>#N/A</v>
      </c>
      <c r="AX43" s="134" t="e">
        <f>_xlfn.XLOOKUP(Table2[[#This Row],[Location '#]],Table1[Location '#],Table1[City],,0,)</f>
        <v>#N/A</v>
      </c>
      <c r="AY43" s="134" t="e">
        <f>_xlfn.XLOOKUP(Table2[[#This Row],[Location '#]],Table1[Location '#],Table1[State],,0,)</f>
        <v>#N/A</v>
      </c>
      <c r="AZ43" s="134" t="e">
        <f>_xlfn.XLOOKUP(Table2[[#This Row],[Location '#]],Table1[Location '#],Table1[Zip],,0,)</f>
        <v>#N/A</v>
      </c>
    </row>
    <row r="44" spans="1:52" x14ac:dyDescent="0.3">
      <c r="A44" s="47"/>
      <c r="B44" s="8"/>
      <c r="C44" s="15"/>
      <c r="D44" s="8"/>
      <c r="E44" s="8"/>
      <c r="F44" s="95"/>
      <c r="G44" s="113"/>
      <c r="H44" s="114"/>
      <c r="I44" s="113"/>
      <c r="J44" s="111">
        <f t="shared" si="1"/>
        <v>0</v>
      </c>
      <c r="K44" s="8"/>
      <c r="L44" s="8"/>
      <c r="M44" s="8"/>
      <c r="N44" s="31"/>
      <c r="O44" s="8"/>
      <c r="P44" s="59"/>
      <c r="Q44" s="46">
        <f>SUMIFS(Table4[Stated Value],Table4[Location '#],Table2[[#This Row],[Location '#]],Table4[Building '#],Table2[[#This Row],[Building '#]])</f>
        <v>0</v>
      </c>
      <c r="R44" s="46">
        <f>SUMIFS(Table3[Stated Value],Table3[Location '#],Table2[[#This Row],[Location '#]],Table3[Building '#],Table2[[#This Row],[Building '#]])</f>
        <v>0</v>
      </c>
      <c r="S44" s="46">
        <f>SUMIFS(Table5[Stated Value],Table5[Location '#],Table2[[#This Row],[Location '#]],Table5[Building '#],Table2[[#This Row],[Building '#]])</f>
        <v>0</v>
      </c>
      <c r="T44" s="46">
        <f>Table2[[#This Row],[Total Value Per Building]]+Table2[[#This Row],[Amusement Equip. Value]]+Table2[[#This Row],[Waterpark Equip. Value]]+Table2[[#This Row],[Misc. Tools &amp; Equip. Value]]</f>
        <v>0</v>
      </c>
      <c r="U44" s="133">
        <f>'LDP Table Info'!$B$2</f>
        <v>0</v>
      </c>
      <c r="V44" s="133">
        <f>'LDP Table Info'!$C$2</f>
        <v>0</v>
      </c>
      <c r="W44" s="133">
        <f>'LDP Table Info'!$D$2</f>
        <v>0</v>
      </c>
      <c r="X44" s="133">
        <f>'LDP Table Info'!$E$2</f>
        <v>0</v>
      </c>
      <c r="Y44" s="133">
        <f>'LDP Table Info'!$F$2</f>
        <v>0</v>
      </c>
      <c r="Z44" s="133">
        <f>'LDP Table Info'!$G$2</f>
        <v>0</v>
      </c>
      <c r="AA44" s="133">
        <f>'LDP Table Info'!$H$2</f>
        <v>0</v>
      </c>
      <c r="AB44" s="134">
        <f>'LDP Table Info'!$I$2</f>
        <v>0</v>
      </c>
      <c r="AC44" s="134">
        <f>'LDP Table Info'!$J$2</f>
        <v>0</v>
      </c>
      <c r="AD44" s="134">
        <f>'LDP Table Info'!$K$2</f>
        <v>0</v>
      </c>
      <c r="AE44" s="134">
        <f>'LDP Table Info'!$L$2</f>
        <v>0</v>
      </c>
      <c r="AF44" s="134">
        <f>'LDP Table Info'!$M$2</f>
        <v>0</v>
      </c>
      <c r="AG44" s="134">
        <f>'LDP Table Info'!$N$2</f>
        <v>0</v>
      </c>
      <c r="AH44" s="134">
        <f>'LDP Table Info'!$O$2</f>
        <v>0</v>
      </c>
      <c r="AI44" s="134">
        <f>'LDP Table Info'!$P$2</f>
        <v>0</v>
      </c>
      <c r="AJ44" s="134">
        <f>'LDP Table Info'!$Q$2</f>
        <v>0</v>
      </c>
      <c r="AK44" s="134">
        <f>'LDP Table Info'!$R$2</f>
        <v>0</v>
      </c>
      <c r="AL44" s="134">
        <f>'LDP Table Info'!$S$2</f>
        <v>0</v>
      </c>
      <c r="AM44" s="134">
        <f>'LDP Table Info'!$T$2</f>
        <v>0</v>
      </c>
      <c r="AN44" s="134">
        <f>'LDP Table Info'!$U$2</f>
        <v>0</v>
      </c>
      <c r="AO44" s="134">
        <f>'LDP Table Info'!$V$2</f>
        <v>0</v>
      </c>
      <c r="AP44" s="134">
        <f>'LDP Table Info'!$W$2</f>
        <v>0</v>
      </c>
      <c r="AQ44" s="134">
        <f>'LDP Table Info'!$X$2</f>
        <v>0</v>
      </c>
      <c r="AR44" s="134">
        <f>'LDP Table Info'!$Y$2</f>
        <v>0</v>
      </c>
      <c r="AS44" s="134">
        <f>'LDP Table Info'!$Z$2</f>
        <v>0</v>
      </c>
      <c r="AT44" s="134">
        <f>'LDP Table Info'!$AA$2</f>
        <v>0</v>
      </c>
      <c r="AU44" s="134">
        <f>'LDP Table Info'!$AB$2</f>
        <v>0</v>
      </c>
      <c r="AV44" s="133" t="e">
        <f>_xlfn.XLOOKUP(Table2[[#This Row],[Location '#]],Table1[Location '#],Table1[Location Name],,0,)</f>
        <v>#N/A</v>
      </c>
      <c r="AW44" s="134" t="e">
        <f>_xlfn.XLOOKUP(Table2[[#This Row],[Location '#]],Table1[Location '#],Table1[Location Address],,0,)</f>
        <v>#N/A</v>
      </c>
      <c r="AX44" s="134" t="e">
        <f>_xlfn.XLOOKUP(Table2[[#This Row],[Location '#]],Table1[Location '#],Table1[City],,0,)</f>
        <v>#N/A</v>
      </c>
      <c r="AY44" s="134" t="e">
        <f>_xlfn.XLOOKUP(Table2[[#This Row],[Location '#]],Table1[Location '#],Table1[State],,0,)</f>
        <v>#N/A</v>
      </c>
      <c r="AZ44" s="134" t="e">
        <f>_xlfn.XLOOKUP(Table2[[#This Row],[Location '#]],Table1[Location '#],Table1[Zip],,0,)</f>
        <v>#N/A</v>
      </c>
    </row>
    <row r="45" spans="1:52" x14ac:dyDescent="0.3">
      <c r="A45" s="47"/>
      <c r="B45" s="8"/>
      <c r="C45" s="15"/>
      <c r="D45" s="8"/>
      <c r="E45" s="8"/>
      <c r="F45" s="95"/>
      <c r="G45" s="113"/>
      <c r="H45" s="114"/>
      <c r="I45" s="113"/>
      <c r="J45" s="111">
        <f t="shared" si="1"/>
        <v>0</v>
      </c>
      <c r="K45" s="8"/>
      <c r="L45" s="8"/>
      <c r="M45" s="8"/>
      <c r="N45" s="31"/>
      <c r="O45" s="8"/>
      <c r="P45" s="59"/>
      <c r="Q45" s="46">
        <f>SUMIFS(Table4[Stated Value],Table4[Location '#],Table2[[#This Row],[Location '#]],Table4[Building '#],Table2[[#This Row],[Building '#]])</f>
        <v>0</v>
      </c>
      <c r="R45" s="46">
        <f>SUMIFS(Table3[Stated Value],Table3[Location '#],Table2[[#This Row],[Location '#]],Table3[Building '#],Table2[[#This Row],[Building '#]])</f>
        <v>0</v>
      </c>
      <c r="S45" s="46">
        <f>SUMIFS(Table5[Stated Value],Table5[Location '#],Table2[[#This Row],[Location '#]],Table5[Building '#],Table2[[#This Row],[Building '#]])</f>
        <v>0</v>
      </c>
      <c r="T45" s="46">
        <f>Table2[[#This Row],[Total Value Per Building]]+Table2[[#This Row],[Amusement Equip. Value]]+Table2[[#This Row],[Waterpark Equip. Value]]+Table2[[#This Row],[Misc. Tools &amp; Equip. Value]]</f>
        <v>0</v>
      </c>
      <c r="U45" s="133">
        <f>'LDP Table Info'!$B$2</f>
        <v>0</v>
      </c>
      <c r="V45" s="133">
        <f>'LDP Table Info'!$C$2</f>
        <v>0</v>
      </c>
      <c r="W45" s="133">
        <f>'LDP Table Info'!$D$2</f>
        <v>0</v>
      </c>
      <c r="X45" s="133">
        <f>'LDP Table Info'!$E$2</f>
        <v>0</v>
      </c>
      <c r="Y45" s="133">
        <f>'LDP Table Info'!$F$2</f>
        <v>0</v>
      </c>
      <c r="Z45" s="133">
        <f>'LDP Table Info'!$G$2</f>
        <v>0</v>
      </c>
      <c r="AA45" s="133">
        <f>'LDP Table Info'!$H$2</f>
        <v>0</v>
      </c>
      <c r="AB45" s="134">
        <f>'LDP Table Info'!$I$2</f>
        <v>0</v>
      </c>
      <c r="AC45" s="134">
        <f>'LDP Table Info'!$J$2</f>
        <v>0</v>
      </c>
      <c r="AD45" s="134">
        <f>'LDP Table Info'!$K$2</f>
        <v>0</v>
      </c>
      <c r="AE45" s="134">
        <f>'LDP Table Info'!$L$2</f>
        <v>0</v>
      </c>
      <c r="AF45" s="134">
        <f>'LDP Table Info'!$M$2</f>
        <v>0</v>
      </c>
      <c r="AG45" s="134">
        <f>'LDP Table Info'!$N$2</f>
        <v>0</v>
      </c>
      <c r="AH45" s="134">
        <f>'LDP Table Info'!$O$2</f>
        <v>0</v>
      </c>
      <c r="AI45" s="134">
        <f>'LDP Table Info'!$P$2</f>
        <v>0</v>
      </c>
      <c r="AJ45" s="134">
        <f>'LDP Table Info'!$Q$2</f>
        <v>0</v>
      </c>
      <c r="AK45" s="134">
        <f>'LDP Table Info'!$R$2</f>
        <v>0</v>
      </c>
      <c r="AL45" s="134">
        <f>'LDP Table Info'!$S$2</f>
        <v>0</v>
      </c>
      <c r="AM45" s="134">
        <f>'LDP Table Info'!$T$2</f>
        <v>0</v>
      </c>
      <c r="AN45" s="134">
        <f>'LDP Table Info'!$U$2</f>
        <v>0</v>
      </c>
      <c r="AO45" s="134">
        <f>'LDP Table Info'!$V$2</f>
        <v>0</v>
      </c>
      <c r="AP45" s="134">
        <f>'LDP Table Info'!$W$2</f>
        <v>0</v>
      </c>
      <c r="AQ45" s="134">
        <f>'LDP Table Info'!$X$2</f>
        <v>0</v>
      </c>
      <c r="AR45" s="134">
        <f>'LDP Table Info'!$Y$2</f>
        <v>0</v>
      </c>
      <c r="AS45" s="134">
        <f>'LDP Table Info'!$Z$2</f>
        <v>0</v>
      </c>
      <c r="AT45" s="134">
        <f>'LDP Table Info'!$AA$2</f>
        <v>0</v>
      </c>
      <c r="AU45" s="134">
        <f>'LDP Table Info'!$AB$2</f>
        <v>0</v>
      </c>
      <c r="AV45" s="133" t="e">
        <f>_xlfn.XLOOKUP(Table2[[#This Row],[Location '#]],Table1[Location '#],Table1[Location Name],,0,)</f>
        <v>#N/A</v>
      </c>
      <c r="AW45" s="134" t="e">
        <f>_xlfn.XLOOKUP(Table2[[#This Row],[Location '#]],Table1[Location '#],Table1[Location Address],,0,)</f>
        <v>#N/A</v>
      </c>
      <c r="AX45" s="134" t="e">
        <f>_xlfn.XLOOKUP(Table2[[#This Row],[Location '#]],Table1[Location '#],Table1[City],,0,)</f>
        <v>#N/A</v>
      </c>
      <c r="AY45" s="134" t="e">
        <f>_xlfn.XLOOKUP(Table2[[#This Row],[Location '#]],Table1[Location '#],Table1[State],,0,)</f>
        <v>#N/A</v>
      </c>
      <c r="AZ45" s="134" t="e">
        <f>_xlfn.XLOOKUP(Table2[[#This Row],[Location '#]],Table1[Location '#],Table1[Zip],,0,)</f>
        <v>#N/A</v>
      </c>
    </row>
    <row r="46" spans="1:52" x14ac:dyDescent="0.3">
      <c r="A46" s="47"/>
      <c r="B46" s="8"/>
      <c r="C46" s="15"/>
      <c r="D46" s="8"/>
      <c r="E46" s="8"/>
      <c r="F46" s="95"/>
      <c r="G46" s="113"/>
      <c r="H46" s="114"/>
      <c r="I46" s="113"/>
      <c r="J46" s="111">
        <f t="shared" si="1"/>
        <v>0</v>
      </c>
      <c r="K46" s="8"/>
      <c r="L46" s="8"/>
      <c r="M46" s="8"/>
      <c r="N46" s="31"/>
      <c r="O46" s="8"/>
      <c r="P46" s="59"/>
      <c r="Q46" s="46">
        <f>SUMIFS(Table4[Stated Value],Table4[Location '#],Table2[[#This Row],[Location '#]],Table4[Building '#],Table2[[#This Row],[Building '#]])</f>
        <v>0</v>
      </c>
      <c r="R46" s="46">
        <f>SUMIFS(Table3[Stated Value],Table3[Location '#],Table2[[#This Row],[Location '#]],Table3[Building '#],Table2[[#This Row],[Building '#]])</f>
        <v>0</v>
      </c>
      <c r="S46" s="46">
        <f>SUMIFS(Table5[Stated Value],Table5[Location '#],Table2[[#This Row],[Location '#]],Table5[Building '#],Table2[[#This Row],[Building '#]])</f>
        <v>0</v>
      </c>
      <c r="T46" s="46">
        <f>Table2[[#This Row],[Total Value Per Building]]+Table2[[#This Row],[Amusement Equip. Value]]+Table2[[#This Row],[Waterpark Equip. Value]]+Table2[[#This Row],[Misc. Tools &amp; Equip. Value]]</f>
        <v>0</v>
      </c>
      <c r="U46" s="133">
        <f>'LDP Table Info'!$B$2</f>
        <v>0</v>
      </c>
      <c r="V46" s="133">
        <f>'LDP Table Info'!$C$2</f>
        <v>0</v>
      </c>
      <c r="W46" s="133">
        <f>'LDP Table Info'!$D$2</f>
        <v>0</v>
      </c>
      <c r="X46" s="133">
        <f>'LDP Table Info'!$E$2</f>
        <v>0</v>
      </c>
      <c r="Y46" s="133">
        <f>'LDP Table Info'!$F$2</f>
        <v>0</v>
      </c>
      <c r="Z46" s="133">
        <f>'LDP Table Info'!$G$2</f>
        <v>0</v>
      </c>
      <c r="AA46" s="133">
        <f>'LDP Table Info'!$H$2</f>
        <v>0</v>
      </c>
      <c r="AB46" s="134">
        <f>'LDP Table Info'!$I$2</f>
        <v>0</v>
      </c>
      <c r="AC46" s="134">
        <f>'LDP Table Info'!$J$2</f>
        <v>0</v>
      </c>
      <c r="AD46" s="134">
        <f>'LDP Table Info'!$K$2</f>
        <v>0</v>
      </c>
      <c r="AE46" s="134">
        <f>'LDP Table Info'!$L$2</f>
        <v>0</v>
      </c>
      <c r="AF46" s="134">
        <f>'LDP Table Info'!$M$2</f>
        <v>0</v>
      </c>
      <c r="AG46" s="134">
        <f>'LDP Table Info'!$N$2</f>
        <v>0</v>
      </c>
      <c r="AH46" s="134">
        <f>'LDP Table Info'!$O$2</f>
        <v>0</v>
      </c>
      <c r="AI46" s="134">
        <f>'LDP Table Info'!$P$2</f>
        <v>0</v>
      </c>
      <c r="AJ46" s="134">
        <f>'LDP Table Info'!$Q$2</f>
        <v>0</v>
      </c>
      <c r="AK46" s="134">
        <f>'LDP Table Info'!$R$2</f>
        <v>0</v>
      </c>
      <c r="AL46" s="134">
        <f>'LDP Table Info'!$S$2</f>
        <v>0</v>
      </c>
      <c r="AM46" s="134">
        <f>'LDP Table Info'!$T$2</f>
        <v>0</v>
      </c>
      <c r="AN46" s="134">
        <f>'LDP Table Info'!$U$2</f>
        <v>0</v>
      </c>
      <c r="AO46" s="134">
        <f>'LDP Table Info'!$V$2</f>
        <v>0</v>
      </c>
      <c r="AP46" s="134">
        <f>'LDP Table Info'!$W$2</f>
        <v>0</v>
      </c>
      <c r="AQ46" s="134">
        <f>'LDP Table Info'!$X$2</f>
        <v>0</v>
      </c>
      <c r="AR46" s="134">
        <f>'LDP Table Info'!$Y$2</f>
        <v>0</v>
      </c>
      <c r="AS46" s="134">
        <f>'LDP Table Info'!$Z$2</f>
        <v>0</v>
      </c>
      <c r="AT46" s="134">
        <f>'LDP Table Info'!$AA$2</f>
        <v>0</v>
      </c>
      <c r="AU46" s="134">
        <f>'LDP Table Info'!$AB$2</f>
        <v>0</v>
      </c>
      <c r="AV46" s="133" t="e">
        <f>_xlfn.XLOOKUP(Table2[[#This Row],[Location '#]],Table1[Location '#],Table1[Location Name],,0,)</f>
        <v>#N/A</v>
      </c>
      <c r="AW46" s="134" t="e">
        <f>_xlfn.XLOOKUP(Table2[[#This Row],[Location '#]],Table1[Location '#],Table1[Location Address],,0,)</f>
        <v>#N/A</v>
      </c>
      <c r="AX46" s="134" t="e">
        <f>_xlfn.XLOOKUP(Table2[[#This Row],[Location '#]],Table1[Location '#],Table1[City],,0,)</f>
        <v>#N/A</v>
      </c>
      <c r="AY46" s="134" t="e">
        <f>_xlfn.XLOOKUP(Table2[[#This Row],[Location '#]],Table1[Location '#],Table1[State],,0,)</f>
        <v>#N/A</v>
      </c>
      <c r="AZ46" s="134" t="e">
        <f>_xlfn.XLOOKUP(Table2[[#This Row],[Location '#]],Table1[Location '#],Table1[Zip],,0,)</f>
        <v>#N/A</v>
      </c>
    </row>
    <row r="47" spans="1:52" x14ac:dyDescent="0.3">
      <c r="A47" s="47"/>
      <c r="B47" s="8"/>
      <c r="C47" s="15"/>
      <c r="D47" s="8"/>
      <c r="E47" s="8"/>
      <c r="F47" s="95"/>
      <c r="G47" s="113"/>
      <c r="H47" s="114"/>
      <c r="I47" s="113"/>
      <c r="J47" s="111">
        <f t="shared" si="1"/>
        <v>0</v>
      </c>
      <c r="K47" s="8"/>
      <c r="L47" s="8"/>
      <c r="M47" s="8"/>
      <c r="N47" s="31"/>
      <c r="O47" s="8"/>
      <c r="P47" s="59"/>
      <c r="Q47" s="46">
        <f>SUMIFS(Table4[Stated Value],Table4[Location '#],Table2[[#This Row],[Location '#]],Table4[Building '#],Table2[[#This Row],[Building '#]])</f>
        <v>0</v>
      </c>
      <c r="R47" s="46">
        <f>SUMIFS(Table3[Stated Value],Table3[Location '#],Table2[[#This Row],[Location '#]],Table3[Building '#],Table2[[#This Row],[Building '#]])</f>
        <v>0</v>
      </c>
      <c r="S47" s="46">
        <f>SUMIFS(Table5[Stated Value],Table5[Location '#],Table2[[#This Row],[Location '#]],Table5[Building '#],Table2[[#This Row],[Building '#]])</f>
        <v>0</v>
      </c>
      <c r="T47" s="46">
        <f>Table2[[#This Row],[Total Value Per Building]]+Table2[[#This Row],[Amusement Equip. Value]]+Table2[[#This Row],[Waterpark Equip. Value]]+Table2[[#This Row],[Misc. Tools &amp; Equip. Value]]</f>
        <v>0</v>
      </c>
      <c r="U47" s="133">
        <f>'LDP Table Info'!$B$2</f>
        <v>0</v>
      </c>
      <c r="V47" s="133">
        <f>'LDP Table Info'!$C$2</f>
        <v>0</v>
      </c>
      <c r="W47" s="133">
        <f>'LDP Table Info'!$D$2</f>
        <v>0</v>
      </c>
      <c r="X47" s="133">
        <f>'LDP Table Info'!$E$2</f>
        <v>0</v>
      </c>
      <c r="Y47" s="133">
        <f>'LDP Table Info'!$F$2</f>
        <v>0</v>
      </c>
      <c r="Z47" s="133">
        <f>'LDP Table Info'!$G$2</f>
        <v>0</v>
      </c>
      <c r="AA47" s="133">
        <f>'LDP Table Info'!$H$2</f>
        <v>0</v>
      </c>
      <c r="AB47" s="134">
        <f>'LDP Table Info'!$I$2</f>
        <v>0</v>
      </c>
      <c r="AC47" s="134">
        <f>'LDP Table Info'!$J$2</f>
        <v>0</v>
      </c>
      <c r="AD47" s="134">
        <f>'LDP Table Info'!$K$2</f>
        <v>0</v>
      </c>
      <c r="AE47" s="134">
        <f>'LDP Table Info'!$L$2</f>
        <v>0</v>
      </c>
      <c r="AF47" s="134">
        <f>'LDP Table Info'!$M$2</f>
        <v>0</v>
      </c>
      <c r="AG47" s="134">
        <f>'LDP Table Info'!$N$2</f>
        <v>0</v>
      </c>
      <c r="AH47" s="134">
        <f>'LDP Table Info'!$O$2</f>
        <v>0</v>
      </c>
      <c r="AI47" s="134">
        <f>'LDP Table Info'!$P$2</f>
        <v>0</v>
      </c>
      <c r="AJ47" s="134">
        <f>'LDP Table Info'!$Q$2</f>
        <v>0</v>
      </c>
      <c r="AK47" s="134">
        <f>'LDP Table Info'!$R$2</f>
        <v>0</v>
      </c>
      <c r="AL47" s="134">
        <f>'LDP Table Info'!$S$2</f>
        <v>0</v>
      </c>
      <c r="AM47" s="134">
        <f>'LDP Table Info'!$T$2</f>
        <v>0</v>
      </c>
      <c r="AN47" s="134">
        <f>'LDP Table Info'!$U$2</f>
        <v>0</v>
      </c>
      <c r="AO47" s="134">
        <f>'LDP Table Info'!$V$2</f>
        <v>0</v>
      </c>
      <c r="AP47" s="134">
        <f>'LDP Table Info'!$W$2</f>
        <v>0</v>
      </c>
      <c r="AQ47" s="134">
        <f>'LDP Table Info'!$X$2</f>
        <v>0</v>
      </c>
      <c r="AR47" s="134">
        <f>'LDP Table Info'!$Y$2</f>
        <v>0</v>
      </c>
      <c r="AS47" s="134">
        <f>'LDP Table Info'!$Z$2</f>
        <v>0</v>
      </c>
      <c r="AT47" s="134">
        <f>'LDP Table Info'!$AA$2</f>
        <v>0</v>
      </c>
      <c r="AU47" s="134">
        <f>'LDP Table Info'!$AB$2</f>
        <v>0</v>
      </c>
      <c r="AV47" s="133" t="e">
        <f>_xlfn.XLOOKUP(Table2[[#This Row],[Location '#]],Table1[Location '#],Table1[Location Name],,0,)</f>
        <v>#N/A</v>
      </c>
      <c r="AW47" s="134" t="e">
        <f>_xlfn.XLOOKUP(Table2[[#This Row],[Location '#]],Table1[Location '#],Table1[Location Address],,0,)</f>
        <v>#N/A</v>
      </c>
      <c r="AX47" s="134" t="e">
        <f>_xlfn.XLOOKUP(Table2[[#This Row],[Location '#]],Table1[Location '#],Table1[City],,0,)</f>
        <v>#N/A</v>
      </c>
      <c r="AY47" s="134" t="e">
        <f>_xlfn.XLOOKUP(Table2[[#This Row],[Location '#]],Table1[Location '#],Table1[State],,0,)</f>
        <v>#N/A</v>
      </c>
      <c r="AZ47" s="134" t="e">
        <f>_xlfn.XLOOKUP(Table2[[#This Row],[Location '#]],Table1[Location '#],Table1[Zip],,0,)</f>
        <v>#N/A</v>
      </c>
    </row>
    <row r="48" spans="1:52" x14ac:dyDescent="0.3">
      <c r="A48" s="47"/>
      <c r="B48" s="8"/>
      <c r="C48" s="15"/>
      <c r="D48" s="8"/>
      <c r="E48" s="8"/>
      <c r="F48" s="95"/>
      <c r="G48" s="113"/>
      <c r="H48" s="114"/>
      <c r="I48" s="113"/>
      <c r="J48" s="111">
        <f t="shared" si="1"/>
        <v>0</v>
      </c>
      <c r="K48" s="8"/>
      <c r="L48" s="8"/>
      <c r="M48" s="8"/>
      <c r="N48" s="31"/>
      <c r="O48" s="8"/>
      <c r="P48" s="59"/>
      <c r="Q48" s="46">
        <f>SUMIFS(Table4[Stated Value],Table4[Location '#],Table2[[#This Row],[Location '#]],Table4[Building '#],Table2[[#This Row],[Building '#]])</f>
        <v>0</v>
      </c>
      <c r="R48" s="46">
        <f>SUMIFS(Table3[Stated Value],Table3[Location '#],Table2[[#This Row],[Location '#]],Table3[Building '#],Table2[[#This Row],[Building '#]])</f>
        <v>0</v>
      </c>
      <c r="S48" s="46">
        <f>SUMIFS(Table5[Stated Value],Table5[Location '#],Table2[[#This Row],[Location '#]],Table5[Building '#],Table2[[#This Row],[Building '#]])</f>
        <v>0</v>
      </c>
      <c r="T48" s="46">
        <f>Table2[[#This Row],[Total Value Per Building]]+Table2[[#This Row],[Amusement Equip. Value]]+Table2[[#This Row],[Waterpark Equip. Value]]+Table2[[#This Row],[Misc. Tools &amp; Equip. Value]]</f>
        <v>0</v>
      </c>
      <c r="U48" s="133">
        <f>'LDP Table Info'!$B$2</f>
        <v>0</v>
      </c>
      <c r="V48" s="133">
        <f>'LDP Table Info'!$C$2</f>
        <v>0</v>
      </c>
      <c r="W48" s="133">
        <f>'LDP Table Info'!$D$2</f>
        <v>0</v>
      </c>
      <c r="X48" s="133">
        <f>'LDP Table Info'!$E$2</f>
        <v>0</v>
      </c>
      <c r="Y48" s="133">
        <f>'LDP Table Info'!$F$2</f>
        <v>0</v>
      </c>
      <c r="Z48" s="133">
        <f>'LDP Table Info'!$G$2</f>
        <v>0</v>
      </c>
      <c r="AA48" s="133">
        <f>'LDP Table Info'!$H$2</f>
        <v>0</v>
      </c>
      <c r="AB48" s="134">
        <f>'LDP Table Info'!$I$2</f>
        <v>0</v>
      </c>
      <c r="AC48" s="134">
        <f>'LDP Table Info'!$J$2</f>
        <v>0</v>
      </c>
      <c r="AD48" s="134">
        <f>'LDP Table Info'!$K$2</f>
        <v>0</v>
      </c>
      <c r="AE48" s="134">
        <f>'LDP Table Info'!$L$2</f>
        <v>0</v>
      </c>
      <c r="AF48" s="134">
        <f>'LDP Table Info'!$M$2</f>
        <v>0</v>
      </c>
      <c r="AG48" s="134">
        <f>'LDP Table Info'!$N$2</f>
        <v>0</v>
      </c>
      <c r="AH48" s="134">
        <f>'LDP Table Info'!$O$2</f>
        <v>0</v>
      </c>
      <c r="AI48" s="134">
        <f>'LDP Table Info'!$P$2</f>
        <v>0</v>
      </c>
      <c r="AJ48" s="134">
        <f>'LDP Table Info'!$Q$2</f>
        <v>0</v>
      </c>
      <c r="AK48" s="134">
        <f>'LDP Table Info'!$R$2</f>
        <v>0</v>
      </c>
      <c r="AL48" s="134">
        <f>'LDP Table Info'!$S$2</f>
        <v>0</v>
      </c>
      <c r="AM48" s="134">
        <f>'LDP Table Info'!$T$2</f>
        <v>0</v>
      </c>
      <c r="AN48" s="134">
        <f>'LDP Table Info'!$U$2</f>
        <v>0</v>
      </c>
      <c r="AO48" s="134">
        <f>'LDP Table Info'!$V$2</f>
        <v>0</v>
      </c>
      <c r="AP48" s="134">
        <f>'LDP Table Info'!$W$2</f>
        <v>0</v>
      </c>
      <c r="AQ48" s="134">
        <f>'LDP Table Info'!$X$2</f>
        <v>0</v>
      </c>
      <c r="AR48" s="134">
        <f>'LDP Table Info'!$Y$2</f>
        <v>0</v>
      </c>
      <c r="AS48" s="134">
        <f>'LDP Table Info'!$Z$2</f>
        <v>0</v>
      </c>
      <c r="AT48" s="134">
        <f>'LDP Table Info'!$AA$2</f>
        <v>0</v>
      </c>
      <c r="AU48" s="134">
        <f>'LDP Table Info'!$AB$2</f>
        <v>0</v>
      </c>
      <c r="AV48" s="133" t="e">
        <f>_xlfn.XLOOKUP(Table2[[#This Row],[Location '#]],Table1[Location '#],Table1[Location Name],,0,)</f>
        <v>#N/A</v>
      </c>
      <c r="AW48" s="134" t="e">
        <f>_xlfn.XLOOKUP(Table2[[#This Row],[Location '#]],Table1[Location '#],Table1[Location Address],,0,)</f>
        <v>#N/A</v>
      </c>
      <c r="AX48" s="134" t="e">
        <f>_xlfn.XLOOKUP(Table2[[#This Row],[Location '#]],Table1[Location '#],Table1[City],,0,)</f>
        <v>#N/A</v>
      </c>
      <c r="AY48" s="134" t="e">
        <f>_xlfn.XLOOKUP(Table2[[#This Row],[Location '#]],Table1[Location '#],Table1[State],,0,)</f>
        <v>#N/A</v>
      </c>
      <c r="AZ48" s="134" t="e">
        <f>_xlfn.XLOOKUP(Table2[[#This Row],[Location '#]],Table1[Location '#],Table1[Zip],,0,)</f>
        <v>#N/A</v>
      </c>
    </row>
    <row r="49" spans="1:52" x14ac:dyDescent="0.3">
      <c r="A49" s="47"/>
      <c r="B49" s="8"/>
      <c r="C49" s="15"/>
      <c r="D49" s="8"/>
      <c r="E49" s="8"/>
      <c r="F49" s="95"/>
      <c r="G49" s="113"/>
      <c r="H49" s="114"/>
      <c r="I49" s="113"/>
      <c r="J49" s="111">
        <f t="shared" si="1"/>
        <v>0</v>
      </c>
      <c r="K49" s="8"/>
      <c r="L49" s="8"/>
      <c r="M49" s="8"/>
      <c r="N49" s="31"/>
      <c r="O49" s="8"/>
      <c r="P49" s="59"/>
      <c r="Q49" s="46">
        <f>SUMIFS(Table4[Stated Value],Table4[Location '#],Table2[[#This Row],[Location '#]],Table4[Building '#],Table2[[#This Row],[Building '#]])</f>
        <v>0</v>
      </c>
      <c r="R49" s="46">
        <f>SUMIFS(Table3[Stated Value],Table3[Location '#],Table2[[#This Row],[Location '#]],Table3[Building '#],Table2[[#This Row],[Building '#]])</f>
        <v>0</v>
      </c>
      <c r="S49" s="46">
        <f>SUMIFS(Table5[Stated Value],Table5[Location '#],Table2[[#This Row],[Location '#]],Table5[Building '#],Table2[[#This Row],[Building '#]])</f>
        <v>0</v>
      </c>
      <c r="T49" s="46">
        <f>Table2[[#This Row],[Total Value Per Building]]+Table2[[#This Row],[Amusement Equip. Value]]+Table2[[#This Row],[Waterpark Equip. Value]]+Table2[[#This Row],[Misc. Tools &amp; Equip. Value]]</f>
        <v>0</v>
      </c>
      <c r="U49" s="133">
        <f>'LDP Table Info'!$B$2</f>
        <v>0</v>
      </c>
      <c r="V49" s="133">
        <f>'LDP Table Info'!$C$2</f>
        <v>0</v>
      </c>
      <c r="W49" s="133">
        <f>'LDP Table Info'!$D$2</f>
        <v>0</v>
      </c>
      <c r="X49" s="133">
        <f>'LDP Table Info'!$E$2</f>
        <v>0</v>
      </c>
      <c r="Y49" s="133">
        <f>'LDP Table Info'!$F$2</f>
        <v>0</v>
      </c>
      <c r="Z49" s="133">
        <f>'LDP Table Info'!$G$2</f>
        <v>0</v>
      </c>
      <c r="AA49" s="133">
        <f>'LDP Table Info'!$H$2</f>
        <v>0</v>
      </c>
      <c r="AB49" s="134">
        <f>'LDP Table Info'!$I$2</f>
        <v>0</v>
      </c>
      <c r="AC49" s="134">
        <f>'LDP Table Info'!$J$2</f>
        <v>0</v>
      </c>
      <c r="AD49" s="134">
        <f>'LDP Table Info'!$K$2</f>
        <v>0</v>
      </c>
      <c r="AE49" s="134">
        <f>'LDP Table Info'!$L$2</f>
        <v>0</v>
      </c>
      <c r="AF49" s="134">
        <f>'LDP Table Info'!$M$2</f>
        <v>0</v>
      </c>
      <c r="AG49" s="134">
        <f>'LDP Table Info'!$N$2</f>
        <v>0</v>
      </c>
      <c r="AH49" s="134">
        <f>'LDP Table Info'!$O$2</f>
        <v>0</v>
      </c>
      <c r="AI49" s="134">
        <f>'LDP Table Info'!$P$2</f>
        <v>0</v>
      </c>
      <c r="AJ49" s="134">
        <f>'LDP Table Info'!$Q$2</f>
        <v>0</v>
      </c>
      <c r="AK49" s="134">
        <f>'LDP Table Info'!$R$2</f>
        <v>0</v>
      </c>
      <c r="AL49" s="134">
        <f>'LDP Table Info'!$S$2</f>
        <v>0</v>
      </c>
      <c r="AM49" s="134">
        <f>'LDP Table Info'!$T$2</f>
        <v>0</v>
      </c>
      <c r="AN49" s="134">
        <f>'LDP Table Info'!$U$2</f>
        <v>0</v>
      </c>
      <c r="AO49" s="134">
        <f>'LDP Table Info'!$V$2</f>
        <v>0</v>
      </c>
      <c r="AP49" s="134">
        <f>'LDP Table Info'!$W$2</f>
        <v>0</v>
      </c>
      <c r="AQ49" s="134">
        <f>'LDP Table Info'!$X$2</f>
        <v>0</v>
      </c>
      <c r="AR49" s="134">
        <f>'LDP Table Info'!$Y$2</f>
        <v>0</v>
      </c>
      <c r="AS49" s="134">
        <f>'LDP Table Info'!$Z$2</f>
        <v>0</v>
      </c>
      <c r="AT49" s="134">
        <f>'LDP Table Info'!$AA$2</f>
        <v>0</v>
      </c>
      <c r="AU49" s="134">
        <f>'LDP Table Info'!$AB$2</f>
        <v>0</v>
      </c>
      <c r="AV49" s="133" t="e">
        <f>_xlfn.XLOOKUP(Table2[[#This Row],[Location '#]],Table1[Location '#],Table1[Location Name],,0,)</f>
        <v>#N/A</v>
      </c>
      <c r="AW49" s="134" t="e">
        <f>_xlfn.XLOOKUP(Table2[[#This Row],[Location '#]],Table1[Location '#],Table1[Location Address],,0,)</f>
        <v>#N/A</v>
      </c>
      <c r="AX49" s="134" t="e">
        <f>_xlfn.XLOOKUP(Table2[[#This Row],[Location '#]],Table1[Location '#],Table1[City],,0,)</f>
        <v>#N/A</v>
      </c>
      <c r="AY49" s="134" t="e">
        <f>_xlfn.XLOOKUP(Table2[[#This Row],[Location '#]],Table1[Location '#],Table1[State],,0,)</f>
        <v>#N/A</v>
      </c>
      <c r="AZ49" s="134" t="e">
        <f>_xlfn.XLOOKUP(Table2[[#This Row],[Location '#]],Table1[Location '#],Table1[Zip],,0,)</f>
        <v>#N/A</v>
      </c>
    </row>
    <row r="50" spans="1:52" x14ac:dyDescent="0.3">
      <c r="A50" s="47"/>
      <c r="B50" s="8"/>
      <c r="C50" s="15"/>
      <c r="D50" s="8"/>
      <c r="E50" s="8"/>
      <c r="F50" s="95"/>
      <c r="G50" s="113"/>
      <c r="H50" s="114"/>
      <c r="I50" s="113"/>
      <c r="J50" s="111">
        <f t="shared" si="1"/>
        <v>0</v>
      </c>
      <c r="K50" s="8"/>
      <c r="L50" s="8"/>
      <c r="M50" s="8"/>
      <c r="N50" s="31"/>
      <c r="O50" s="8"/>
      <c r="P50" s="59"/>
      <c r="Q50" s="46">
        <f>SUMIFS(Table4[Stated Value],Table4[Location '#],Table2[[#This Row],[Location '#]],Table4[Building '#],Table2[[#This Row],[Building '#]])</f>
        <v>0</v>
      </c>
      <c r="R50" s="46">
        <f>SUMIFS(Table3[Stated Value],Table3[Location '#],Table2[[#This Row],[Location '#]],Table3[Building '#],Table2[[#This Row],[Building '#]])</f>
        <v>0</v>
      </c>
      <c r="S50" s="46">
        <f>SUMIFS(Table5[Stated Value],Table5[Location '#],Table2[[#This Row],[Location '#]],Table5[Building '#],Table2[[#This Row],[Building '#]])</f>
        <v>0</v>
      </c>
      <c r="T50" s="46">
        <f>Table2[[#This Row],[Total Value Per Building]]+Table2[[#This Row],[Amusement Equip. Value]]+Table2[[#This Row],[Waterpark Equip. Value]]+Table2[[#This Row],[Misc. Tools &amp; Equip. Value]]</f>
        <v>0</v>
      </c>
      <c r="U50" s="133">
        <f>'LDP Table Info'!$B$2</f>
        <v>0</v>
      </c>
      <c r="V50" s="133">
        <f>'LDP Table Info'!$C$2</f>
        <v>0</v>
      </c>
      <c r="W50" s="133">
        <f>'LDP Table Info'!$D$2</f>
        <v>0</v>
      </c>
      <c r="X50" s="133">
        <f>'LDP Table Info'!$E$2</f>
        <v>0</v>
      </c>
      <c r="Y50" s="133">
        <f>'LDP Table Info'!$F$2</f>
        <v>0</v>
      </c>
      <c r="Z50" s="133">
        <f>'LDP Table Info'!$G$2</f>
        <v>0</v>
      </c>
      <c r="AA50" s="133">
        <f>'LDP Table Info'!$H$2</f>
        <v>0</v>
      </c>
      <c r="AB50" s="134">
        <f>'LDP Table Info'!$I$2</f>
        <v>0</v>
      </c>
      <c r="AC50" s="134">
        <f>'LDP Table Info'!$J$2</f>
        <v>0</v>
      </c>
      <c r="AD50" s="134">
        <f>'LDP Table Info'!$K$2</f>
        <v>0</v>
      </c>
      <c r="AE50" s="134">
        <f>'LDP Table Info'!$L$2</f>
        <v>0</v>
      </c>
      <c r="AF50" s="134">
        <f>'LDP Table Info'!$M$2</f>
        <v>0</v>
      </c>
      <c r="AG50" s="134">
        <f>'LDP Table Info'!$N$2</f>
        <v>0</v>
      </c>
      <c r="AH50" s="134">
        <f>'LDP Table Info'!$O$2</f>
        <v>0</v>
      </c>
      <c r="AI50" s="134">
        <f>'LDP Table Info'!$P$2</f>
        <v>0</v>
      </c>
      <c r="AJ50" s="134">
        <f>'LDP Table Info'!$Q$2</f>
        <v>0</v>
      </c>
      <c r="AK50" s="134">
        <f>'LDP Table Info'!$R$2</f>
        <v>0</v>
      </c>
      <c r="AL50" s="134">
        <f>'LDP Table Info'!$S$2</f>
        <v>0</v>
      </c>
      <c r="AM50" s="134">
        <f>'LDP Table Info'!$T$2</f>
        <v>0</v>
      </c>
      <c r="AN50" s="134">
        <f>'LDP Table Info'!$U$2</f>
        <v>0</v>
      </c>
      <c r="AO50" s="134">
        <f>'LDP Table Info'!$V$2</f>
        <v>0</v>
      </c>
      <c r="AP50" s="134">
        <f>'LDP Table Info'!$W$2</f>
        <v>0</v>
      </c>
      <c r="AQ50" s="134">
        <f>'LDP Table Info'!$X$2</f>
        <v>0</v>
      </c>
      <c r="AR50" s="134">
        <f>'LDP Table Info'!$Y$2</f>
        <v>0</v>
      </c>
      <c r="AS50" s="134">
        <f>'LDP Table Info'!$Z$2</f>
        <v>0</v>
      </c>
      <c r="AT50" s="134">
        <f>'LDP Table Info'!$AA$2</f>
        <v>0</v>
      </c>
      <c r="AU50" s="134">
        <f>'LDP Table Info'!$AB$2</f>
        <v>0</v>
      </c>
      <c r="AV50" s="133" t="e">
        <f>_xlfn.XLOOKUP(Table2[[#This Row],[Location '#]],Table1[Location '#],Table1[Location Name],,0,)</f>
        <v>#N/A</v>
      </c>
      <c r="AW50" s="134" t="e">
        <f>_xlfn.XLOOKUP(Table2[[#This Row],[Location '#]],Table1[Location '#],Table1[Location Address],,0,)</f>
        <v>#N/A</v>
      </c>
      <c r="AX50" s="134" t="e">
        <f>_xlfn.XLOOKUP(Table2[[#This Row],[Location '#]],Table1[Location '#],Table1[City],,0,)</f>
        <v>#N/A</v>
      </c>
      <c r="AY50" s="134" t="e">
        <f>_xlfn.XLOOKUP(Table2[[#This Row],[Location '#]],Table1[Location '#],Table1[State],,0,)</f>
        <v>#N/A</v>
      </c>
      <c r="AZ50" s="134" t="e">
        <f>_xlfn.XLOOKUP(Table2[[#This Row],[Location '#]],Table1[Location '#],Table1[Zip],,0,)</f>
        <v>#N/A</v>
      </c>
    </row>
    <row r="51" spans="1:52" x14ac:dyDescent="0.3">
      <c r="A51" s="47"/>
      <c r="B51" s="8"/>
      <c r="C51" s="15"/>
      <c r="D51" s="8"/>
      <c r="E51" s="8"/>
      <c r="F51" s="95"/>
      <c r="G51" s="113"/>
      <c r="H51" s="114"/>
      <c r="I51" s="113"/>
      <c r="J51" s="111">
        <f t="shared" si="1"/>
        <v>0</v>
      </c>
      <c r="K51" s="8"/>
      <c r="L51" s="8"/>
      <c r="M51" s="8"/>
      <c r="N51" s="31"/>
      <c r="O51" s="8"/>
      <c r="P51" s="59"/>
      <c r="Q51" s="46">
        <f>SUMIFS(Table4[Stated Value],Table4[Location '#],Table2[[#This Row],[Location '#]],Table4[Building '#],Table2[[#This Row],[Building '#]])</f>
        <v>0</v>
      </c>
      <c r="R51" s="46">
        <f>SUMIFS(Table3[Stated Value],Table3[Location '#],Table2[[#This Row],[Location '#]],Table3[Building '#],Table2[[#This Row],[Building '#]])</f>
        <v>0</v>
      </c>
      <c r="S51" s="46">
        <f>SUMIFS(Table5[Stated Value],Table5[Location '#],Table2[[#This Row],[Location '#]],Table5[Building '#],Table2[[#This Row],[Building '#]])</f>
        <v>0</v>
      </c>
      <c r="T51" s="46">
        <f>Table2[[#This Row],[Total Value Per Building]]+Table2[[#This Row],[Amusement Equip. Value]]+Table2[[#This Row],[Waterpark Equip. Value]]+Table2[[#This Row],[Misc. Tools &amp; Equip. Value]]</f>
        <v>0</v>
      </c>
      <c r="U51" s="133">
        <f>'LDP Table Info'!$B$2</f>
        <v>0</v>
      </c>
      <c r="V51" s="133">
        <f>'LDP Table Info'!$C$2</f>
        <v>0</v>
      </c>
      <c r="W51" s="133">
        <f>'LDP Table Info'!$D$2</f>
        <v>0</v>
      </c>
      <c r="X51" s="133">
        <f>'LDP Table Info'!$E$2</f>
        <v>0</v>
      </c>
      <c r="Y51" s="133">
        <f>'LDP Table Info'!$F$2</f>
        <v>0</v>
      </c>
      <c r="Z51" s="133">
        <f>'LDP Table Info'!$G$2</f>
        <v>0</v>
      </c>
      <c r="AA51" s="133">
        <f>'LDP Table Info'!$H$2</f>
        <v>0</v>
      </c>
      <c r="AB51" s="134">
        <f>'LDP Table Info'!$I$2</f>
        <v>0</v>
      </c>
      <c r="AC51" s="134">
        <f>'LDP Table Info'!$J$2</f>
        <v>0</v>
      </c>
      <c r="AD51" s="134">
        <f>'LDP Table Info'!$K$2</f>
        <v>0</v>
      </c>
      <c r="AE51" s="134">
        <f>'LDP Table Info'!$L$2</f>
        <v>0</v>
      </c>
      <c r="AF51" s="134">
        <f>'LDP Table Info'!$M$2</f>
        <v>0</v>
      </c>
      <c r="AG51" s="134">
        <f>'LDP Table Info'!$N$2</f>
        <v>0</v>
      </c>
      <c r="AH51" s="134">
        <f>'LDP Table Info'!$O$2</f>
        <v>0</v>
      </c>
      <c r="AI51" s="134">
        <f>'LDP Table Info'!$P$2</f>
        <v>0</v>
      </c>
      <c r="AJ51" s="134">
        <f>'LDP Table Info'!$Q$2</f>
        <v>0</v>
      </c>
      <c r="AK51" s="134">
        <f>'LDP Table Info'!$R$2</f>
        <v>0</v>
      </c>
      <c r="AL51" s="134">
        <f>'LDP Table Info'!$S$2</f>
        <v>0</v>
      </c>
      <c r="AM51" s="134">
        <f>'LDP Table Info'!$T$2</f>
        <v>0</v>
      </c>
      <c r="AN51" s="134">
        <f>'LDP Table Info'!$U$2</f>
        <v>0</v>
      </c>
      <c r="AO51" s="134">
        <f>'LDP Table Info'!$V$2</f>
        <v>0</v>
      </c>
      <c r="AP51" s="134">
        <f>'LDP Table Info'!$W$2</f>
        <v>0</v>
      </c>
      <c r="AQ51" s="134">
        <f>'LDP Table Info'!$X$2</f>
        <v>0</v>
      </c>
      <c r="AR51" s="134">
        <f>'LDP Table Info'!$Y$2</f>
        <v>0</v>
      </c>
      <c r="AS51" s="134">
        <f>'LDP Table Info'!$Z$2</f>
        <v>0</v>
      </c>
      <c r="AT51" s="134">
        <f>'LDP Table Info'!$AA$2</f>
        <v>0</v>
      </c>
      <c r="AU51" s="134">
        <f>'LDP Table Info'!$AB$2</f>
        <v>0</v>
      </c>
      <c r="AV51" s="133" t="e">
        <f>_xlfn.XLOOKUP(Table2[[#This Row],[Location '#]],Table1[Location '#],Table1[Location Name],,0,)</f>
        <v>#N/A</v>
      </c>
      <c r="AW51" s="134" t="e">
        <f>_xlfn.XLOOKUP(Table2[[#This Row],[Location '#]],Table1[Location '#],Table1[Location Address],,0,)</f>
        <v>#N/A</v>
      </c>
      <c r="AX51" s="134" t="e">
        <f>_xlfn.XLOOKUP(Table2[[#This Row],[Location '#]],Table1[Location '#],Table1[City],,0,)</f>
        <v>#N/A</v>
      </c>
      <c r="AY51" s="134" t="e">
        <f>_xlfn.XLOOKUP(Table2[[#This Row],[Location '#]],Table1[Location '#],Table1[State],,0,)</f>
        <v>#N/A</v>
      </c>
      <c r="AZ51" s="134" t="e">
        <f>_xlfn.XLOOKUP(Table2[[#This Row],[Location '#]],Table1[Location '#],Table1[Zip],,0,)</f>
        <v>#N/A</v>
      </c>
    </row>
    <row r="52" spans="1:52" x14ac:dyDescent="0.3">
      <c r="A52" s="48"/>
      <c r="B52" s="50"/>
      <c r="C52" s="61"/>
      <c r="D52" s="50"/>
      <c r="E52" s="50"/>
      <c r="F52" s="96"/>
      <c r="G52" s="91"/>
      <c r="H52" s="115"/>
      <c r="I52" s="91"/>
      <c r="J52" s="112">
        <f t="shared" si="1"/>
        <v>0</v>
      </c>
      <c r="K52" s="50"/>
      <c r="L52" s="50"/>
      <c r="M52" s="50"/>
      <c r="N52" s="63"/>
      <c r="O52" s="50"/>
      <c r="P52" s="52"/>
      <c r="Q52" s="62">
        <f>SUMIFS(Table4[Stated Value],Table4[Location '#],Table2[[#This Row],[Location '#]],Table4[Building '#],Table2[[#This Row],[Building '#]])</f>
        <v>0</v>
      </c>
      <c r="R52" s="62">
        <f>SUMIFS(Table3[Stated Value],Table3[Location '#],Table2[[#This Row],[Location '#]],Table3[Building '#],Table2[[#This Row],[Building '#]])</f>
        <v>0</v>
      </c>
      <c r="S52" s="62">
        <f>SUMIFS(Table5[Stated Value],Table5[Location '#],Table2[[#This Row],[Location '#]],Table5[Building '#],Table2[[#This Row],[Building '#]])</f>
        <v>0</v>
      </c>
      <c r="T52" s="62">
        <f>Table2[[#This Row],[Total Value Per Building]]+Table2[[#This Row],[Amusement Equip. Value]]+Table2[[#This Row],[Waterpark Equip. Value]]+Table2[[#This Row],[Misc. Tools &amp; Equip. Value]]</f>
        <v>0</v>
      </c>
      <c r="U52" s="133">
        <f>'LDP Table Info'!$B$2</f>
        <v>0</v>
      </c>
      <c r="V52" s="133">
        <f>'LDP Table Info'!$C$2</f>
        <v>0</v>
      </c>
      <c r="W52" s="133">
        <f>'LDP Table Info'!$D$2</f>
        <v>0</v>
      </c>
      <c r="X52" s="133">
        <f>'LDP Table Info'!$E$2</f>
        <v>0</v>
      </c>
      <c r="Y52" s="133">
        <f>'LDP Table Info'!$F$2</f>
        <v>0</v>
      </c>
      <c r="Z52" s="133">
        <f>'LDP Table Info'!$G$2</f>
        <v>0</v>
      </c>
      <c r="AA52" s="133">
        <f>'LDP Table Info'!$H$2</f>
        <v>0</v>
      </c>
      <c r="AB52" s="135">
        <f>'LDP Table Info'!$I$2</f>
        <v>0</v>
      </c>
      <c r="AC52" s="135">
        <f>'LDP Table Info'!$J$2</f>
        <v>0</v>
      </c>
      <c r="AD52" s="135">
        <f>'LDP Table Info'!$K$2</f>
        <v>0</v>
      </c>
      <c r="AE52" s="135">
        <f>'LDP Table Info'!$L$2</f>
        <v>0</v>
      </c>
      <c r="AF52" s="135">
        <f>'LDP Table Info'!$M$2</f>
        <v>0</v>
      </c>
      <c r="AG52" s="135">
        <f>'LDP Table Info'!$N$2</f>
        <v>0</v>
      </c>
      <c r="AH52" s="135">
        <f>'LDP Table Info'!$O$2</f>
        <v>0</v>
      </c>
      <c r="AI52" s="135">
        <f>'LDP Table Info'!$P$2</f>
        <v>0</v>
      </c>
      <c r="AJ52" s="135">
        <f>'LDP Table Info'!$Q$2</f>
        <v>0</v>
      </c>
      <c r="AK52" s="135">
        <f>'LDP Table Info'!$R$2</f>
        <v>0</v>
      </c>
      <c r="AL52" s="135">
        <f>'LDP Table Info'!$S$2</f>
        <v>0</v>
      </c>
      <c r="AM52" s="135">
        <f>'LDP Table Info'!$T$2</f>
        <v>0</v>
      </c>
      <c r="AN52" s="135">
        <f>'LDP Table Info'!$U$2</f>
        <v>0</v>
      </c>
      <c r="AO52" s="135">
        <f>'LDP Table Info'!$V$2</f>
        <v>0</v>
      </c>
      <c r="AP52" s="135">
        <f>'LDP Table Info'!$W$2</f>
        <v>0</v>
      </c>
      <c r="AQ52" s="135">
        <f>'LDP Table Info'!$X$2</f>
        <v>0</v>
      </c>
      <c r="AR52" s="135">
        <f>'LDP Table Info'!$Y$2</f>
        <v>0</v>
      </c>
      <c r="AS52" s="135">
        <f>'LDP Table Info'!$Z$2</f>
        <v>0</v>
      </c>
      <c r="AT52" s="135">
        <f>'LDP Table Info'!$AA$2</f>
        <v>0</v>
      </c>
      <c r="AU52" s="135">
        <f>'LDP Table Info'!$AB$2</f>
        <v>0</v>
      </c>
      <c r="AV52" s="133" t="e">
        <f>_xlfn.XLOOKUP(Table2[[#This Row],[Location '#]],Table1[Location '#],Table1[Location Name],,0,)</f>
        <v>#N/A</v>
      </c>
      <c r="AW52" s="135" t="e">
        <f>_xlfn.XLOOKUP(Table2[[#This Row],[Location '#]],Table1[Location '#],Table1[Location Address],,0,)</f>
        <v>#N/A</v>
      </c>
      <c r="AX52" s="135" t="e">
        <f>_xlfn.XLOOKUP(Table2[[#This Row],[Location '#]],Table1[Location '#],Table1[City],,0,)</f>
        <v>#N/A</v>
      </c>
      <c r="AY52" s="135" t="e">
        <f>_xlfn.XLOOKUP(Table2[[#This Row],[Location '#]],Table1[Location '#],Table1[State],,0,)</f>
        <v>#N/A</v>
      </c>
      <c r="AZ52" s="135" t="e">
        <f>_xlfn.XLOOKUP(Table2[[#This Row],[Location '#]],Table1[Location '#],Table1[Zip],,0,)</f>
        <v>#N/A</v>
      </c>
    </row>
  </sheetData>
  <mergeCells count="6">
    <mergeCell ref="D3:E3"/>
    <mergeCell ref="F3:G3"/>
    <mergeCell ref="F5:I6"/>
    <mergeCell ref="K6:P8"/>
    <mergeCell ref="Q8:S8"/>
    <mergeCell ref="S4:T4"/>
  </mergeCells>
  <pageMargins left="0.7" right="0.7" top="0.75" bottom="0.75" header="0.3" footer="0.3"/>
  <pageSetup scale="56" orientation="landscape" verticalDpi="12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B1AA1F2-1940-457D-998B-4E10109EE7D3}">
          <x14:formula1>
            <xm:f>Dropdowns!$B$4:$B$9</xm:f>
          </x14:formula1>
          <xm:sqref>E10:E52</xm:sqref>
        </x14:dataValidation>
        <x14:dataValidation type="list" showInputMessage="1" showErrorMessage="1" xr:uid="{2764BF96-D3A2-4340-9DBD-D3658B49F9C5}">
          <x14:formula1>
            <xm:f>Dropdowns!$F$4:$F$6</xm:f>
          </x14:formula1>
          <xm:sqref>O10:O52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F2E4E-9F0E-43AA-83CF-1D685080D2DA}">
  <sheetPr>
    <tabColor theme="7" tint="0.39997558519241921"/>
    <pageSetUpPr autoPageBreaks="0" fitToPage="1"/>
  </sheetPr>
  <dimension ref="A1:AA52"/>
  <sheetViews>
    <sheetView workbookViewId="0">
      <pane ySplit="7" topLeftCell="A8" activePane="bottomLeft" state="frozen"/>
      <selection pane="bottomLeft" activeCell="E9" sqref="E9"/>
    </sheetView>
  </sheetViews>
  <sheetFormatPr defaultRowHeight="14.4" x14ac:dyDescent="0.3"/>
  <cols>
    <col min="1" max="1" width="12" customWidth="1"/>
    <col min="2" max="2" width="11.88671875" customWidth="1"/>
    <col min="3" max="3" width="10.6640625" style="21" customWidth="1"/>
    <col min="4" max="4" width="35.6640625" style="1" customWidth="1"/>
    <col min="5" max="5" width="12.6640625" customWidth="1"/>
    <col min="6" max="6" width="25.6640625" customWidth="1"/>
    <col min="7" max="8" width="20.6640625" customWidth="1"/>
    <col min="9" max="9" width="25.6640625" customWidth="1"/>
    <col min="10" max="11" width="9.109375" customWidth="1"/>
    <col min="12" max="12" width="15.6640625" customWidth="1"/>
    <col min="13" max="17" width="9.109375" customWidth="1"/>
    <col min="25" max="27" width="20.6640625" customWidth="1"/>
  </cols>
  <sheetData>
    <row r="1" spans="1:27" s="148" customFormat="1" x14ac:dyDescent="0.3">
      <c r="C1" s="151"/>
      <c r="D1" s="149"/>
    </row>
    <row r="2" spans="1:27" ht="75.45" customHeight="1" x14ac:dyDescent="0.3"/>
    <row r="3" spans="1:27" s="4" customFormat="1" ht="50.1" customHeight="1" x14ac:dyDescent="0.35">
      <c r="A3" s="16" t="s">
        <v>18</v>
      </c>
      <c r="B3" s="16"/>
      <c r="C3" s="25"/>
      <c r="D3" s="24"/>
      <c r="E3" s="202" t="s">
        <v>21</v>
      </c>
      <c r="F3" s="202"/>
      <c r="G3" s="182" t="s">
        <v>31</v>
      </c>
      <c r="H3" s="182"/>
      <c r="I3" s="3" t="s">
        <v>111</v>
      </c>
    </row>
    <row r="4" spans="1:27" x14ac:dyDescent="0.3">
      <c r="F4" s="37" t="s">
        <v>67</v>
      </c>
      <c r="G4" s="22">
        <f>SUM(Table4[Stated Value])</f>
        <v>0</v>
      </c>
    </row>
    <row r="6" spans="1:27" x14ac:dyDescent="0.3">
      <c r="F6" s="33"/>
    </row>
    <row r="7" spans="1:27" s="58" customFormat="1" ht="30" customHeight="1" x14ac:dyDescent="0.3">
      <c r="A7" s="64" t="s">
        <v>30</v>
      </c>
      <c r="B7" s="65" t="s">
        <v>13</v>
      </c>
      <c r="C7" s="65" t="s">
        <v>14</v>
      </c>
      <c r="D7" s="65" t="s">
        <v>38</v>
      </c>
      <c r="E7" s="65" t="s">
        <v>7</v>
      </c>
      <c r="F7" s="54" t="s">
        <v>6</v>
      </c>
      <c r="G7" s="73" t="s">
        <v>17</v>
      </c>
      <c r="H7" s="65" t="s">
        <v>15</v>
      </c>
      <c r="I7" s="74" t="s">
        <v>16</v>
      </c>
      <c r="J7" s="57"/>
      <c r="K7" s="57"/>
      <c r="L7" s="57"/>
      <c r="M7" s="57"/>
      <c r="N7" s="57"/>
      <c r="O7" s="57"/>
      <c r="P7" s="57"/>
      <c r="Q7" s="57"/>
    </row>
    <row r="8" spans="1:27" x14ac:dyDescent="0.3">
      <c r="A8" s="68"/>
      <c r="B8" s="32"/>
      <c r="C8" s="26"/>
      <c r="D8" s="15"/>
      <c r="E8" s="14"/>
      <c r="F8" s="8"/>
      <c r="G8" s="95"/>
      <c r="H8" s="14"/>
      <c r="I8" s="69"/>
      <c r="Y8" s="22"/>
    </row>
    <row r="9" spans="1:27" x14ac:dyDescent="0.3">
      <c r="A9" s="68"/>
      <c r="B9" s="32"/>
      <c r="C9" s="26"/>
      <c r="D9" s="15"/>
      <c r="E9" s="14"/>
      <c r="F9" s="8"/>
      <c r="G9" s="95"/>
      <c r="H9" s="14"/>
      <c r="I9" s="69"/>
      <c r="AA9" s="11"/>
    </row>
    <row r="10" spans="1:27" x14ac:dyDescent="0.3">
      <c r="A10" s="68"/>
      <c r="B10" s="32"/>
      <c r="C10" s="26"/>
      <c r="D10" s="15"/>
      <c r="E10" s="14"/>
      <c r="F10" s="8"/>
      <c r="G10" s="95"/>
      <c r="H10" s="14"/>
      <c r="I10" s="69"/>
    </row>
    <row r="11" spans="1:27" x14ac:dyDescent="0.3">
      <c r="A11" s="68"/>
      <c r="B11" s="32"/>
      <c r="C11" s="26"/>
      <c r="D11" s="15"/>
      <c r="E11" s="14"/>
      <c r="F11" s="8"/>
      <c r="G11" s="95"/>
      <c r="H11" s="14"/>
      <c r="I11" s="69"/>
    </row>
    <row r="12" spans="1:27" x14ac:dyDescent="0.3">
      <c r="A12" s="68"/>
      <c r="B12" s="32"/>
      <c r="C12" s="26"/>
      <c r="D12" s="15"/>
      <c r="E12" s="14"/>
      <c r="F12" s="8"/>
      <c r="G12" s="95"/>
      <c r="H12" s="14"/>
      <c r="I12" s="69"/>
    </row>
    <row r="13" spans="1:27" x14ac:dyDescent="0.3">
      <c r="A13" s="68"/>
      <c r="B13" s="32"/>
      <c r="C13" s="26"/>
      <c r="D13" s="15"/>
      <c r="E13" s="14"/>
      <c r="F13" s="8"/>
      <c r="G13" s="95"/>
      <c r="H13" s="14"/>
      <c r="I13" s="69"/>
    </row>
    <row r="14" spans="1:27" x14ac:dyDescent="0.3">
      <c r="A14" s="68"/>
      <c r="B14" s="32"/>
      <c r="C14" s="26"/>
      <c r="D14" s="15"/>
      <c r="E14" s="14"/>
      <c r="F14" s="8"/>
      <c r="G14" s="95"/>
      <c r="H14" s="14"/>
      <c r="I14" s="69"/>
    </row>
    <row r="15" spans="1:27" x14ac:dyDescent="0.3">
      <c r="A15" s="68"/>
      <c r="B15" s="32"/>
      <c r="C15" s="26"/>
      <c r="D15" s="15"/>
      <c r="E15" s="14"/>
      <c r="F15" s="8"/>
      <c r="G15" s="95"/>
      <c r="H15" s="14"/>
      <c r="I15" s="69"/>
    </row>
    <row r="16" spans="1:27" x14ac:dyDescent="0.3">
      <c r="A16" s="68"/>
      <c r="B16" s="32"/>
      <c r="C16" s="26"/>
      <c r="D16" s="15"/>
      <c r="E16" s="14"/>
      <c r="F16" s="8"/>
      <c r="G16" s="95"/>
      <c r="H16" s="14"/>
      <c r="I16" s="69"/>
    </row>
    <row r="17" spans="1:9" x14ac:dyDescent="0.3">
      <c r="A17" s="68"/>
      <c r="B17" s="32"/>
      <c r="C17" s="26"/>
      <c r="D17" s="15"/>
      <c r="E17" s="14"/>
      <c r="F17" s="8"/>
      <c r="G17" s="95"/>
      <c r="H17" s="14"/>
      <c r="I17" s="69"/>
    </row>
    <row r="18" spans="1:9" x14ac:dyDescent="0.3">
      <c r="A18" s="68"/>
      <c r="B18" s="32"/>
      <c r="C18" s="26"/>
      <c r="D18" s="15"/>
      <c r="E18" s="14"/>
      <c r="F18" s="8"/>
      <c r="G18" s="95"/>
      <c r="H18" s="14"/>
      <c r="I18" s="69"/>
    </row>
    <row r="19" spans="1:9" x14ac:dyDescent="0.3">
      <c r="A19" s="47"/>
      <c r="B19" s="8"/>
      <c r="C19" s="26"/>
      <c r="D19" s="15"/>
      <c r="E19" s="14"/>
      <c r="F19" s="8"/>
      <c r="G19" s="95"/>
      <c r="H19" s="14"/>
      <c r="I19" s="69"/>
    </row>
    <row r="20" spans="1:9" x14ac:dyDescent="0.3">
      <c r="A20" s="47"/>
      <c r="B20" s="8"/>
      <c r="C20" s="26"/>
      <c r="D20" s="15"/>
      <c r="E20" s="14"/>
      <c r="F20" s="8"/>
      <c r="G20" s="95"/>
      <c r="H20" s="14"/>
      <c r="I20" s="69"/>
    </row>
    <row r="21" spans="1:9" x14ac:dyDescent="0.3">
      <c r="A21" s="47"/>
      <c r="B21" s="8"/>
      <c r="C21" s="26"/>
      <c r="D21" s="15"/>
      <c r="E21" s="14"/>
      <c r="F21" s="8"/>
      <c r="G21" s="95"/>
      <c r="H21" s="14"/>
      <c r="I21" s="69"/>
    </row>
    <row r="22" spans="1:9" x14ac:dyDescent="0.3">
      <c r="A22" s="47"/>
      <c r="B22" s="8"/>
      <c r="C22" s="26"/>
      <c r="D22" s="15"/>
      <c r="E22" s="14"/>
      <c r="F22" s="8"/>
      <c r="G22" s="95"/>
      <c r="H22" s="14"/>
      <c r="I22" s="69"/>
    </row>
    <row r="23" spans="1:9" x14ac:dyDescent="0.3">
      <c r="A23" s="47"/>
      <c r="B23" s="8"/>
      <c r="C23" s="26"/>
      <c r="D23" s="15"/>
      <c r="E23" s="14"/>
      <c r="F23" s="8"/>
      <c r="G23" s="95"/>
      <c r="H23" s="14"/>
      <c r="I23" s="69"/>
    </row>
    <row r="24" spans="1:9" x14ac:dyDescent="0.3">
      <c r="A24" s="47"/>
      <c r="B24" s="8"/>
      <c r="C24" s="26"/>
      <c r="D24" s="15"/>
      <c r="E24" s="14"/>
      <c r="F24" s="8"/>
      <c r="G24" s="95"/>
      <c r="H24" s="14"/>
      <c r="I24" s="69"/>
    </row>
    <row r="25" spans="1:9" x14ac:dyDescent="0.3">
      <c r="A25" s="47"/>
      <c r="B25" s="8"/>
      <c r="C25" s="26"/>
      <c r="D25" s="15"/>
      <c r="E25" s="14"/>
      <c r="F25" s="8"/>
      <c r="G25" s="95"/>
      <c r="H25" s="14"/>
      <c r="I25" s="69"/>
    </row>
    <row r="26" spans="1:9" x14ac:dyDescent="0.3">
      <c r="A26" s="47"/>
      <c r="B26" s="8"/>
      <c r="C26" s="26"/>
      <c r="D26" s="15"/>
      <c r="E26" s="14"/>
      <c r="F26" s="8"/>
      <c r="G26" s="95"/>
      <c r="H26" s="14"/>
      <c r="I26" s="69"/>
    </row>
    <row r="27" spans="1:9" x14ac:dyDescent="0.3">
      <c r="A27" s="47"/>
      <c r="B27" s="8"/>
      <c r="C27" s="26"/>
      <c r="D27" s="15"/>
      <c r="E27" s="14"/>
      <c r="F27" s="8"/>
      <c r="G27" s="95"/>
      <c r="H27" s="14"/>
      <c r="I27" s="69"/>
    </row>
    <row r="28" spans="1:9" x14ac:dyDescent="0.3">
      <c r="A28" s="47"/>
      <c r="B28" s="8"/>
      <c r="C28" s="26"/>
      <c r="D28" s="15"/>
      <c r="E28" s="14"/>
      <c r="F28" s="8"/>
      <c r="G28" s="95"/>
      <c r="H28" s="14"/>
      <c r="I28" s="69"/>
    </row>
    <row r="29" spans="1:9" x14ac:dyDescent="0.3">
      <c r="A29" s="47"/>
      <c r="B29" s="8"/>
      <c r="C29" s="26"/>
      <c r="D29" s="15"/>
      <c r="E29" s="14"/>
      <c r="F29" s="8"/>
      <c r="G29" s="95"/>
      <c r="H29" s="14"/>
      <c r="I29" s="69"/>
    </row>
    <row r="30" spans="1:9" x14ac:dyDescent="0.3">
      <c r="A30" s="47"/>
      <c r="B30" s="8"/>
      <c r="C30" s="26"/>
      <c r="D30" s="15"/>
      <c r="E30" s="14"/>
      <c r="F30" s="8"/>
      <c r="G30" s="95"/>
      <c r="H30" s="14"/>
      <c r="I30" s="69"/>
    </row>
    <row r="31" spans="1:9" x14ac:dyDescent="0.3">
      <c r="A31" s="47"/>
      <c r="B31" s="8"/>
      <c r="C31" s="26"/>
      <c r="D31" s="15"/>
      <c r="E31" s="14"/>
      <c r="F31" s="8"/>
      <c r="G31" s="95"/>
      <c r="H31" s="14"/>
      <c r="I31" s="69"/>
    </row>
    <row r="32" spans="1:9" x14ac:dyDescent="0.3">
      <c r="A32" s="47"/>
      <c r="B32" s="8"/>
      <c r="C32" s="26"/>
      <c r="D32" s="15"/>
      <c r="E32" s="14"/>
      <c r="F32" s="8"/>
      <c r="G32" s="95"/>
      <c r="H32" s="14"/>
      <c r="I32" s="69"/>
    </row>
    <row r="33" spans="1:9" x14ac:dyDescent="0.3">
      <c r="A33" s="47"/>
      <c r="B33" s="8"/>
      <c r="C33" s="26"/>
      <c r="D33" s="15"/>
      <c r="E33" s="14"/>
      <c r="F33" s="8"/>
      <c r="G33" s="95"/>
      <c r="H33" s="14"/>
      <c r="I33" s="69"/>
    </row>
    <row r="34" spans="1:9" x14ac:dyDescent="0.3">
      <c r="A34" s="47"/>
      <c r="B34" s="8"/>
      <c r="C34" s="26"/>
      <c r="D34" s="15"/>
      <c r="E34" s="14"/>
      <c r="F34" s="8"/>
      <c r="G34" s="95"/>
      <c r="H34" s="14"/>
      <c r="I34" s="69"/>
    </row>
    <row r="35" spans="1:9" x14ac:dyDescent="0.3">
      <c r="A35" s="47"/>
      <c r="B35" s="8"/>
      <c r="C35" s="26"/>
      <c r="D35" s="15"/>
      <c r="E35" s="14"/>
      <c r="F35" s="8"/>
      <c r="G35" s="95"/>
      <c r="H35" s="14"/>
      <c r="I35" s="69"/>
    </row>
    <row r="36" spans="1:9" x14ac:dyDescent="0.3">
      <c r="A36" s="47"/>
      <c r="B36" s="8"/>
      <c r="C36" s="26"/>
      <c r="D36" s="15"/>
      <c r="E36" s="14"/>
      <c r="F36" s="8"/>
      <c r="G36" s="95"/>
      <c r="H36" s="14"/>
      <c r="I36" s="69"/>
    </row>
    <row r="37" spans="1:9" x14ac:dyDescent="0.3">
      <c r="A37" s="47"/>
      <c r="B37" s="8"/>
      <c r="C37" s="26"/>
      <c r="D37" s="15"/>
      <c r="E37" s="14"/>
      <c r="F37" s="8"/>
      <c r="G37" s="95"/>
      <c r="H37" s="14"/>
      <c r="I37" s="69"/>
    </row>
    <row r="38" spans="1:9" x14ac:dyDescent="0.3">
      <c r="A38" s="47"/>
      <c r="B38" s="8"/>
      <c r="C38" s="26"/>
      <c r="D38" s="15"/>
      <c r="E38" s="14"/>
      <c r="F38" s="8"/>
      <c r="G38" s="95"/>
      <c r="H38" s="14"/>
      <c r="I38" s="69"/>
    </row>
    <row r="39" spans="1:9" x14ac:dyDescent="0.3">
      <c r="A39" s="47"/>
      <c r="B39" s="8"/>
      <c r="C39" s="26"/>
      <c r="D39" s="15"/>
      <c r="E39" s="14"/>
      <c r="F39" s="8"/>
      <c r="G39" s="95"/>
      <c r="H39" s="14"/>
      <c r="I39" s="69"/>
    </row>
    <row r="40" spans="1:9" x14ac:dyDescent="0.3">
      <c r="A40" s="47"/>
      <c r="B40" s="8"/>
      <c r="C40" s="26"/>
      <c r="D40" s="15"/>
      <c r="E40" s="14"/>
      <c r="F40" s="8"/>
      <c r="G40" s="95"/>
      <c r="H40" s="14"/>
      <c r="I40" s="69"/>
    </row>
    <row r="41" spans="1:9" x14ac:dyDescent="0.3">
      <c r="A41" s="47"/>
      <c r="B41" s="8"/>
      <c r="C41" s="26"/>
      <c r="D41" s="15"/>
      <c r="E41" s="14"/>
      <c r="F41" s="8"/>
      <c r="G41" s="95"/>
      <c r="H41" s="14"/>
      <c r="I41" s="69"/>
    </row>
    <row r="42" spans="1:9" x14ac:dyDescent="0.3">
      <c r="A42" s="47"/>
      <c r="B42" s="8"/>
      <c r="C42" s="26"/>
      <c r="D42" s="15"/>
      <c r="E42" s="14"/>
      <c r="F42" s="8"/>
      <c r="G42" s="95"/>
      <c r="H42" s="14"/>
      <c r="I42" s="69"/>
    </row>
    <row r="43" spans="1:9" x14ac:dyDescent="0.3">
      <c r="A43" s="47"/>
      <c r="B43" s="8"/>
      <c r="C43" s="26"/>
      <c r="D43" s="15"/>
      <c r="E43" s="14"/>
      <c r="F43" s="8"/>
      <c r="G43" s="95"/>
      <c r="H43" s="14"/>
      <c r="I43" s="69"/>
    </row>
    <row r="44" spans="1:9" x14ac:dyDescent="0.3">
      <c r="A44" s="47"/>
      <c r="B44" s="8"/>
      <c r="C44" s="26"/>
      <c r="D44" s="15"/>
      <c r="E44" s="14"/>
      <c r="F44" s="8"/>
      <c r="G44" s="95"/>
      <c r="H44" s="14"/>
      <c r="I44" s="69"/>
    </row>
    <row r="45" spans="1:9" x14ac:dyDescent="0.3">
      <c r="A45" s="47"/>
      <c r="B45" s="8"/>
      <c r="C45" s="26"/>
      <c r="D45" s="15"/>
      <c r="E45" s="14"/>
      <c r="F45" s="8"/>
      <c r="G45" s="95"/>
      <c r="H45" s="14"/>
      <c r="I45" s="69"/>
    </row>
    <row r="46" spans="1:9" x14ac:dyDescent="0.3">
      <c r="A46" s="47"/>
      <c r="B46" s="8"/>
      <c r="C46" s="26"/>
      <c r="D46" s="15"/>
      <c r="E46" s="14"/>
      <c r="F46" s="8"/>
      <c r="G46" s="95"/>
      <c r="H46" s="14"/>
      <c r="I46" s="69"/>
    </row>
    <row r="47" spans="1:9" x14ac:dyDescent="0.3">
      <c r="A47" s="47"/>
      <c r="B47" s="8"/>
      <c r="C47" s="26"/>
      <c r="D47" s="15"/>
      <c r="E47" s="14"/>
      <c r="F47" s="8"/>
      <c r="G47" s="95"/>
      <c r="H47" s="14"/>
      <c r="I47" s="69"/>
    </row>
    <row r="48" spans="1:9" x14ac:dyDescent="0.3">
      <c r="A48" s="47"/>
      <c r="B48" s="8"/>
      <c r="C48" s="26"/>
      <c r="D48" s="15"/>
      <c r="E48" s="14"/>
      <c r="F48" s="8"/>
      <c r="G48" s="95"/>
      <c r="H48" s="14"/>
      <c r="I48" s="69"/>
    </row>
    <row r="49" spans="1:9" x14ac:dyDescent="0.3">
      <c r="A49" s="47"/>
      <c r="B49" s="8"/>
      <c r="C49" s="26"/>
      <c r="D49" s="15"/>
      <c r="E49" s="14"/>
      <c r="F49" s="8"/>
      <c r="G49" s="95"/>
      <c r="H49" s="14"/>
      <c r="I49" s="69"/>
    </row>
    <row r="50" spans="1:9" x14ac:dyDescent="0.3">
      <c r="A50" s="47"/>
      <c r="B50" s="8"/>
      <c r="C50" s="26"/>
      <c r="D50" s="15"/>
      <c r="E50" s="14"/>
      <c r="F50" s="8"/>
      <c r="G50" s="95"/>
      <c r="H50" s="14"/>
      <c r="I50" s="69"/>
    </row>
    <row r="51" spans="1:9" x14ac:dyDescent="0.3">
      <c r="A51" s="47"/>
      <c r="B51" s="8"/>
      <c r="C51" s="26"/>
      <c r="D51" s="15"/>
      <c r="E51" s="14"/>
      <c r="F51" s="8"/>
      <c r="G51" s="95"/>
      <c r="H51" s="14"/>
      <c r="I51" s="69"/>
    </row>
    <row r="52" spans="1:9" x14ac:dyDescent="0.3">
      <c r="A52" s="48"/>
      <c r="B52" s="50"/>
      <c r="C52" s="70"/>
      <c r="D52" s="61"/>
      <c r="E52" s="71"/>
      <c r="F52" s="50"/>
      <c r="G52" s="96"/>
      <c r="H52" s="71"/>
      <c r="I52" s="72"/>
    </row>
  </sheetData>
  <mergeCells count="2">
    <mergeCell ref="E3:F3"/>
    <mergeCell ref="G3:H3"/>
  </mergeCells>
  <pageMargins left="0.7" right="0.7" top="0.75" bottom="0.75" header="0.3" footer="0.3"/>
  <pageSetup scale="73" orientation="landscape" verticalDpi="12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76D7A372-10F6-4CB9-9D8B-F10A39648B9A}">
          <x14:formula1>
            <xm:f>Dropdowns!$B$4:$B$9</xm:f>
          </x14:formula1>
          <xm:sqref>F8:F52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6EBC9-8161-45CF-A947-4EF59D6A01B7}">
  <sheetPr>
    <tabColor theme="8" tint="0.59999389629810485"/>
    <pageSetUpPr autoPageBreaks="0" fitToPage="1"/>
  </sheetPr>
  <dimension ref="A1:AA52"/>
  <sheetViews>
    <sheetView workbookViewId="0">
      <pane ySplit="7" topLeftCell="A8" activePane="bottomLeft" state="frozen"/>
      <selection pane="bottomLeft" activeCell="G31" sqref="G31"/>
    </sheetView>
  </sheetViews>
  <sheetFormatPr defaultRowHeight="14.4" x14ac:dyDescent="0.3"/>
  <cols>
    <col min="1" max="1" width="12" customWidth="1"/>
    <col min="2" max="2" width="11.88671875" customWidth="1"/>
    <col min="3" max="3" width="10.6640625" customWidth="1"/>
    <col min="4" max="4" width="35.6640625" style="1" customWidth="1"/>
    <col min="5" max="5" width="12.6640625" customWidth="1"/>
    <col min="6" max="6" width="25.6640625" customWidth="1"/>
    <col min="7" max="7" width="20.6640625" style="11" customWidth="1"/>
    <col min="8" max="8" width="20.6640625" customWidth="1"/>
    <col min="9" max="9" width="28.88671875" bestFit="1" customWidth="1"/>
    <col min="10" max="17" width="9.109375" customWidth="1"/>
    <col min="25" max="27" width="20.6640625" customWidth="1"/>
  </cols>
  <sheetData>
    <row r="1" spans="1:27" s="148" customFormat="1" x14ac:dyDescent="0.3">
      <c r="D1" s="149"/>
      <c r="G1" s="150"/>
    </row>
    <row r="2" spans="1:27" ht="75" customHeight="1" x14ac:dyDescent="0.3"/>
    <row r="3" spans="1:27" s="4" customFormat="1" ht="50.1" customHeight="1" x14ac:dyDescent="0.35">
      <c r="A3" s="16" t="s">
        <v>18</v>
      </c>
      <c r="B3" s="16"/>
      <c r="C3" s="16"/>
      <c r="D3" s="24"/>
      <c r="E3" s="202" t="s">
        <v>20</v>
      </c>
      <c r="F3" s="202"/>
      <c r="G3" s="182" t="s">
        <v>32</v>
      </c>
      <c r="H3" s="182"/>
    </row>
    <row r="4" spans="1:27" x14ac:dyDescent="0.3">
      <c r="F4" s="36" t="s">
        <v>46</v>
      </c>
      <c r="G4" s="11">
        <f>SUM(Table3[Stated Value])</f>
        <v>0</v>
      </c>
    </row>
    <row r="5" spans="1:27" x14ac:dyDescent="0.3">
      <c r="G5"/>
    </row>
    <row r="6" spans="1:27" x14ac:dyDescent="0.3">
      <c r="G6"/>
    </row>
    <row r="7" spans="1:27" s="58" customFormat="1" ht="30" customHeight="1" x14ac:dyDescent="0.3">
      <c r="A7" s="53" t="s">
        <v>30</v>
      </c>
      <c r="B7" s="54" t="s">
        <v>13</v>
      </c>
      <c r="C7" s="54" t="s">
        <v>14</v>
      </c>
      <c r="D7" s="54" t="s">
        <v>39</v>
      </c>
      <c r="E7" s="54" t="s">
        <v>7</v>
      </c>
      <c r="F7" s="54" t="s">
        <v>6</v>
      </c>
      <c r="G7" s="67" t="s">
        <v>17</v>
      </c>
      <c r="H7" s="54" t="s">
        <v>15</v>
      </c>
      <c r="I7" s="55" t="s">
        <v>16</v>
      </c>
      <c r="J7" s="57"/>
      <c r="K7" s="57"/>
      <c r="L7" s="57"/>
      <c r="M7" s="57"/>
      <c r="N7" s="57"/>
      <c r="O7" s="57"/>
      <c r="P7" s="57"/>
      <c r="Q7" s="57"/>
    </row>
    <row r="8" spans="1:27" x14ac:dyDescent="0.3">
      <c r="A8" s="47"/>
      <c r="B8" s="8"/>
      <c r="C8" s="8"/>
      <c r="D8" s="9"/>
      <c r="E8" s="8"/>
      <c r="F8" s="8"/>
      <c r="G8" s="95"/>
      <c r="H8" s="8"/>
      <c r="I8" s="59"/>
      <c r="Y8" s="22"/>
      <c r="Z8" s="23"/>
      <c r="AA8" s="11"/>
    </row>
    <row r="9" spans="1:27" x14ac:dyDescent="0.3">
      <c r="A9" s="47"/>
      <c r="B9" s="8"/>
      <c r="C9" s="8"/>
      <c r="D9" s="9"/>
      <c r="E9" s="8"/>
      <c r="F9" s="8"/>
      <c r="G9" s="95"/>
      <c r="H9" s="8"/>
      <c r="I9" s="59"/>
    </row>
    <row r="10" spans="1:27" x14ac:dyDescent="0.3">
      <c r="A10" s="47"/>
      <c r="B10" s="8"/>
      <c r="C10" s="8"/>
      <c r="D10" s="9"/>
      <c r="E10" s="8"/>
      <c r="F10" s="8"/>
      <c r="G10" s="95"/>
      <c r="H10" s="8"/>
      <c r="I10" s="59"/>
    </row>
    <row r="11" spans="1:27" x14ac:dyDescent="0.3">
      <c r="A11" s="47"/>
      <c r="B11" s="8"/>
      <c r="C11" s="8"/>
      <c r="D11" s="9"/>
      <c r="E11" s="8"/>
      <c r="F11" s="8"/>
      <c r="G11" s="95"/>
      <c r="H11" s="8"/>
      <c r="I11" s="59"/>
    </row>
    <row r="12" spans="1:27" x14ac:dyDescent="0.3">
      <c r="A12" s="47"/>
      <c r="B12" s="8"/>
      <c r="C12" s="8"/>
      <c r="D12" s="9"/>
      <c r="E12" s="8"/>
      <c r="F12" s="8"/>
      <c r="G12" s="95"/>
      <c r="H12" s="8"/>
      <c r="I12" s="59"/>
    </row>
    <row r="13" spans="1:27" x14ac:dyDescent="0.3">
      <c r="A13" s="47"/>
      <c r="B13" s="8"/>
      <c r="C13" s="8"/>
      <c r="D13" s="9"/>
      <c r="E13" s="8"/>
      <c r="F13" s="8"/>
      <c r="G13" s="95"/>
      <c r="H13" s="8"/>
      <c r="I13" s="59"/>
    </row>
    <row r="14" spans="1:27" x14ac:dyDescent="0.3">
      <c r="A14" s="47"/>
      <c r="B14" s="8"/>
      <c r="C14" s="8"/>
      <c r="D14" s="9"/>
      <c r="E14" s="8"/>
      <c r="F14" s="8"/>
      <c r="G14" s="95"/>
      <c r="H14" s="8"/>
      <c r="I14" s="59"/>
    </row>
    <row r="15" spans="1:27" x14ac:dyDescent="0.3">
      <c r="A15" s="47"/>
      <c r="B15" s="8"/>
      <c r="C15" s="8"/>
      <c r="D15" s="9"/>
      <c r="E15" s="8"/>
      <c r="F15" s="8"/>
      <c r="G15" s="95"/>
      <c r="H15" s="8"/>
      <c r="I15" s="59"/>
    </row>
    <row r="16" spans="1:27" x14ac:dyDescent="0.3">
      <c r="A16" s="47"/>
      <c r="B16" s="8"/>
      <c r="C16" s="8"/>
      <c r="D16" s="9"/>
      <c r="E16" s="8"/>
      <c r="F16" s="8"/>
      <c r="G16" s="95"/>
      <c r="H16" s="8"/>
      <c r="I16" s="59"/>
    </row>
    <row r="17" spans="1:9" x14ac:dyDescent="0.3">
      <c r="A17" s="47"/>
      <c r="B17" s="8"/>
      <c r="C17" s="8"/>
      <c r="D17" s="9"/>
      <c r="E17" s="8"/>
      <c r="F17" s="8"/>
      <c r="G17" s="95"/>
      <c r="H17" s="8"/>
      <c r="I17" s="59"/>
    </row>
    <row r="18" spans="1:9" x14ac:dyDescent="0.3">
      <c r="A18" s="47"/>
      <c r="B18" s="8"/>
      <c r="C18" s="8"/>
      <c r="D18" s="9"/>
      <c r="E18" s="8"/>
      <c r="F18" s="8"/>
      <c r="G18" s="95"/>
      <c r="H18" s="8"/>
      <c r="I18" s="59"/>
    </row>
    <row r="19" spans="1:9" x14ac:dyDescent="0.3">
      <c r="A19" s="47"/>
      <c r="B19" s="8"/>
      <c r="C19" s="8"/>
      <c r="D19" s="9"/>
      <c r="E19" s="8"/>
      <c r="F19" s="8"/>
      <c r="G19" s="95"/>
      <c r="H19" s="8"/>
      <c r="I19" s="59"/>
    </row>
    <row r="20" spans="1:9" x14ac:dyDescent="0.3">
      <c r="A20" s="47"/>
      <c r="B20" s="8"/>
      <c r="C20" s="8"/>
      <c r="D20" s="9"/>
      <c r="E20" s="8"/>
      <c r="F20" s="8"/>
      <c r="G20" s="95"/>
      <c r="H20" s="8"/>
      <c r="I20" s="59"/>
    </row>
    <row r="21" spans="1:9" x14ac:dyDescent="0.3">
      <c r="A21" s="47"/>
      <c r="B21" s="8"/>
      <c r="C21" s="8"/>
      <c r="D21" s="9"/>
      <c r="E21" s="8"/>
      <c r="F21" s="8"/>
      <c r="G21" s="95"/>
      <c r="H21" s="8"/>
      <c r="I21" s="59"/>
    </row>
    <row r="22" spans="1:9" x14ac:dyDescent="0.3">
      <c r="A22" s="47"/>
      <c r="B22" s="8"/>
      <c r="C22" s="8"/>
      <c r="D22" s="9"/>
      <c r="E22" s="8"/>
      <c r="F22" s="8"/>
      <c r="G22" s="95"/>
      <c r="H22" s="8"/>
      <c r="I22" s="59"/>
    </row>
    <row r="23" spans="1:9" x14ac:dyDescent="0.3">
      <c r="A23" s="47"/>
      <c r="B23" s="8"/>
      <c r="C23" s="8"/>
      <c r="D23" s="9"/>
      <c r="E23" s="8"/>
      <c r="F23" s="8"/>
      <c r="G23" s="95"/>
      <c r="H23" s="8"/>
      <c r="I23" s="59"/>
    </row>
    <row r="24" spans="1:9" x14ac:dyDescent="0.3">
      <c r="A24" s="47"/>
      <c r="B24" s="8"/>
      <c r="C24" s="8"/>
      <c r="D24" s="9"/>
      <c r="E24" s="8"/>
      <c r="F24" s="8"/>
      <c r="G24" s="95"/>
      <c r="H24" s="8"/>
      <c r="I24" s="59"/>
    </row>
    <row r="25" spans="1:9" x14ac:dyDescent="0.3">
      <c r="A25" s="47"/>
      <c r="B25" s="8"/>
      <c r="C25" s="8"/>
      <c r="D25" s="9"/>
      <c r="E25" s="8"/>
      <c r="F25" s="8"/>
      <c r="G25" s="95"/>
      <c r="H25" s="8"/>
      <c r="I25" s="59"/>
    </row>
    <row r="26" spans="1:9" x14ac:dyDescent="0.3">
      <c r="A26" s="47"/>
      <c r="B26" s="8"/>
      <c r="C26" s="8"/>
      <c r="D26" s="9"/>
      <c r="E26" s="8"/>
      <c r="F26" s="8"/>
      <c r="G26" s="95"/>
      <c r="H26" s="8"/>
      <c r="I26" s="59"/>
    </row>
    <row r="27" spans="1:9" x14ac:dyDescent="0.3">
      <c r="A27" s="47"/>
      <c r="B27" s="8"/>
      <c r="C27" s="8"/>
      <c r="D27" s="9"/>
      <c r="E27" s="8"/>
      <c r="F27" s="8"/>
      <c r="G27" s="95"/>
      <c r="H27" s="8"/>
      <c r="I27" s="59"/>
    </row>
    <row r="28" spans="1:9" x14ac:dyDescent="0.3">
      <c r="A28" s="47"/>
      <c r="B28" s="8"/>
      <c r="C28" s="8"/>
      <c r="D28" s="9"/>
      <c r="E28" s="8"/>
      <c r="F28" s="8"/>
      <c r="G28" s="95"/>
      <c r="H28" s="8"/>
      <c r="I28" s="59"/>
    </row>
    <row r="29" spans="1:9" x14ac:dyDescent="0.3">
      <c r="A29" s="47"/>
      <c r="B29" s="8"/>
      <c r="C29" s="8"/>
      <c r="D29" s="9"/>
      <c r="E29" s="8"/>
      <c r="F29" s="8"/>
      <c r="G29" s="95"/>
      <c r="H29" s="8"/>
      <c r="I29" s="59"/>
    </row>
    <row r="30" spans="1:9" x14ac:dyDescent="0.3">
      <c r="A30" s="47"/>
      <c r="B30" s="8"/>
      <c r="C30" s="8"/>
      <c r="D30" s="9"/>
      <c r="E30" s="8"/>
      <c r="F30" s="8"/>
      <c r="G30" s="95"/>
      <c r="H30" s="8"/>
      <c r="I30" s="59"/>
    </row>
    <row r="31" spans="1:9" x14ac:dyDescent="0.3">
      <c r="A31" s="47"/>
      <c r="B31" s="8"/>
      <c r="C31" s="8"/>
      <c r="D31" s="9"/>
      <c r="E31" s="8"/>
      <c r="F31" s="8"/>
      <c r="G31" s="95"/>
      <c r="H31" s="8"/>
      <c r="I31" s="59"/>
    </row>
    <row r="32" spans="1:9" x14ac:dyDescent="0.3">
      <c r="A32" s="47"/>
      <c r="B32" s="8"/>
      <c r="C32" s="8"/>
      <c r="D32" s="9"/>
      <c r="E32" s="8"/>
      <c r="F32" s="8"/>
      <c r="G32" s="95"/>
      <c r="H32" s="8"/>
      <c r="I32" s="59"/>
    </row>
    <row r="33" spans="1:9" x14ac:dyDescent="0.3">
      <c r="A33" s="47"/>
      <c r="B33" s="8"/>
      <c r="C33" s="8"/>
      <c r="D33" s="9"/>
      <c r="E33" s="8"/>
      <c r="F33" s="8"/>
      <c r="G33" s="95"/>
      <c r="H33" s="8"/>
      <c r="I33" s="59"/>
    </row>
    <row r="34" spans="1:9" x14ac:dyDescent="0.3">
      <c r="A34" s="47"/>
      <c r="B34" s="8"/>
      <c r="C34" s="8"/>
      <c r="D34" s="9"/>
      <c r="E34" s="8"/>
      <c r="F34" s="8"/>
      <c r="G34" s="95"/>
      <c r="H34" s="8"/>
      <c r="I34" s="59"/>
    </row>
    <row r="35" spans="1:9" x14ac:dyDescent="0.3">
      <c r="A35" s="47"/>
      <c r="B35" s="8"/>
      <c r="C35" s="8"/>
      <c r="D35" s="9"/>
      <c r="E35" s="8"/>
      <c r="F35" s="8"/>
      <c r="G35" s="95"/>
      <c r="H35" s="8"/>
      <c r="I35" s="59"/>
    </row>
    <row r="36" spans="1:9" x14ac:dyDescent="0.3">
      <c r="A36" s="47"/>
      <c r="B36" s="8"/>
      <c r="C36" s="8"/>
      <c r="D36" s="9"/>
      <c r="E36" s="8"/>
      <c r="F36" s="8"/>
      <c r="G36" s="95"/>
      <c r="H36" s="8"/>
      <c r="I36" s="59"/>
    </row>
    <row r="37" spans="1:9" x14ac:dyDescent="0.3">
      <c r="A37" s="47"/>
      <c r="B37" s="8"/>
      <c r="C37" s="8"/>
      <c r="D37" s="9"/>
      <c r="E37" s="8"/>
      <c r="F37" s="8"/>
      <c r="G37" s="95"/>
      <c r="H37" s="8"/>
      <c r="I37" s="59"/>
    </row>
    <row r="38" spans="1:9" x14ac:dyDescent="0.3">
      <c r="A38" s="47"/>
      <c r="B38" s="8"/>
      <c r="C38" s="8"/>
      <c r="D38" s="9"/>
      <c r="E38" s="8"/>
      <c r="F38" s="8"/>
      <c r="G38" s="95"/>
      <c r="H38" s="8"/>
      <c r="I38" s="59"/>
    </row>
    <row r="39" spans="1:9" x14ac:dyDescent="0.3">
      <c r="A39" s="47"/>
      <c r="B39" s="8"/>
      <c r="C39" s="8"/>
      <c r="D39" s="9"/>
      <c r="E39" s="8"/>
      <c r="F39" s="8"/>
      <c r="G39" s="95"/>
      <c r="H39" s="8"/>
      <c r="I39" s="59"/>
    </row>
    <row r="40" spans="1:9" x14ac:dyDescent="0.3">
      <c r="A40" s="47"/>
      <c r="B40" s="8"/>
      <c r="C40" s="8"/>
      <c r="D40" s="9"/>
      <c r="E40" s="8"/>
      <c r="F40" s="8"/>
      <c r="G40" s="95"/>
      <c r="H40" s="8"/>
      <c r="I40" s="59"/>
    </row>
    <row r="41" spans="1:9" x14ac:dyDescent="0.3">
      <c r="A41" s="47"/>
      <c r="B41" s="8"/>
      <c r="C41" s="8"/>
      <c r="D41" s="9"/>
      <c r="E41" s="8"/>
      <c r="F41" s="8"/>
      <c r="G41" s="95"/>
      <c r="H41" s="8"/>
      <c r="I41" s="59"/>
    </row>
    <row r="42" spans="1:9" x14ac:dyDescent="0.3">
      <c r="A42" s="47"/>
      <c r="B42" s="8"/>
      <c r="C42" s="8"/>
      <c r="D42" s="9"/>
      <c r="E42" s="8"/>
      <c r="F42" s="8"/>
      <c r="G42" s="95"/>
      <c r="H42" s="8"/>
      <c r="I42" s="59"/>
    </row>
    <row r="43" spans="1:9" x14ac:dyDescent="0.3">
      <c r="A43" s="47"/>
      <c r="B43" s="8"/>
      <c r="C43" s="8"/>
      <c r="D43" s="9"/>
      <c r="E43" s="8"/>
      <c r="F43" s="8"/>
      <c r="G43" s="95"/>
      <c r="H43" s="8"/>
      <c r="I43" s="59"/>
    </row>
    <row r="44" spans="1:9" x14ac:dyDescent="0.3">
      <c r="A44" s="47"/>
      <c r="B44" s="8"/>
      <c r="C44" s="8"/>
      <c r="D44" s="9"/>
      <c r="E44" s="8"/>
      <c r="F44" s="8"/>
      <c r="G44" s="95"/>
      <c r="H44" s="8"/>
      <c r="I44" s="59"/>
    </row>
    <row r="45" spans="1:9" x14ac:dyDescent="0.3">
      <c r="A45" s="47"/>
      <c r="B45" s="8"/>
      <c r="C45" s="8"/>
      <c r="D45" s="9"/>
      <c r="E45" s="8"/>
      <c r="F45" s="8"/>
      <c r="G45" s="95"/>
      <c r="H45" s="8"/>
      <c r="I45" s="59"/>
    </row>
    <row r="46" spans="1:9" x14ac:dyDescent="0.3">
      <c r="A46" s="47"/>
      <c r="B46" s="8"/>
      <c r="C46" s="8"/>
      <c r="D46" s="9"/>
      <c r="E46" s="8"/>
      <c r="F46" s="8"/>
      <c r="G46" s="95"/>
      <c r="H46" s="8"/>
      <c r="I46" s="59"/>
    </row>
    <row r="47" spans="1:9" x14ac:dyDescent="0.3">
      <c r="A47" s="47"/>
      <c r="B47" s="8"/>
      <c r="C47" s="8"/>
      <c r="D47" s="9"/>
      <c r="E47" s="8"/>
      <c r="F47" s="8"/>
      <c r="G47" s="95"/>
      <c r="H47" s="8"/>
      <c r="I47" s="59"/>
    </row>
    <row r="48" spans="1:9" x14ac:dyDescent="0.3">
      <c r="A48" s="47"/>
      <c r="B48" s="8"/>
      <c r="C48" s="8"/>
      <c r="D48" s="9"/>
      <c r="E48" s="8"/>
      <c r="F48" s="8"/>
      <c r="G48" s="95"/>
      <c r="H48" s="8"/>
      <c r="I48" s="59"/>
    </row>
    <row r="49" spans="1:9" x14ac:dyDescent="0.3">
      <c r="A49" s="47"/>
      <c r="B49" s="8"/>
      <c r="C49" s="8"/>
      <c r="D49" s="9"/>
      <c r="E49" s="8"/>
      <c r="F49" s="8"/>
      <c r="G49" s="95"/>
      <c r="H49" s="8"/>
      <c r="I49" s="59"/>
    </row>
    <row r="50" spans="1:9" x14ac:dyDescent="0.3">
      <c r="A50" s="47"/>
      <c r="B50" s="8"/>
      <c r="C50" s="8"/>
      <c r="D50" s="9"/>
      <c r="E50" s="8"/>
      <c r="F50" s="8"/>
      <c r="G50" s="95"/>
      <c r="H50" s="8"/>
      <c r="I50" s="59"/>
    </row>
    <row r="51" spans="1:9" x14ac:dyDescent="0.3">
      <c r="A51" s="47"/>
      <c r="B51" s="8"/>
      <c r="C51" s="8"/>
      <c r="D51" s="9"/>
      <c r="E51" s="8"/>
      <c r="F51" s="8"/>
      <c r="G51" s="95"/>
      <c r="H51" s="8"/>
      <c r="I51" s="59"/>
    </row>
    <row r="52" spans="1:9" x14ac:dyDescent="0.3">
      <c r="A52" s="48"/>
      <c r="B52" s="50"/>
      <c r="C52" s="50"/>
      <c r="D52" s="49"/>
      <c r="E52" s="50"/>
      <c r="F52" s="50"/>
      <c r="G52" s="96"/>
      <c r="H52" s="50"/>
      <c r="I52" s="52"/>
    </row>
  </sheetData>
  <mergeCells count="2">
    <mergeCell ref="E3:F3"/>
    <mergeCell ref="G3:H3"/>
  </mergeCells>
  <pageMargins left="0.7" right="0.7" top="0.75" bottom="0.75" header="0.3" footer="0.3"/>
  <pageSetup scale="77" orientation="landscape" verticalDpi="12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DEBD21AA-421C-4999-AFED-4642C91D3BD8}">
          <x14:formula1>
            <xm:f>Dropdowns!$B$4:$B$9</xm:f>
          </x14:formula1>
          <xm:sqref>F8:F52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A842E-4743-49B9-AD2C-71CAD3C63107}">
  <sheetPr>
    <tabColor theme="9" tint="0.59999389629810485"/>
    <pageSetUpPr autoPageBreaks="0" fitToPage="1"/>
  </sheetPr>
  <dimension ref="A1:AA52"/>
  <sheetViews>
    <sheetView workbookViewId="0">
      <pane ySplit="7" topLeftCell="A8" activePane="bottomLeft" state="frozen"/>
      <selection pane="bottomLeft" activeCell="O15" sqref="O15"/>
    </sheetView>
  </sheetViews>
  <sheetFormatPr defaultRowHeight="14.4" x14ac:dyDescent="0.3"/>
  <cols>
    <col min="1" max="1" width="12" customWidth="1"/>
    <col min="2" max="2" width="11.88671875" customWidth="1"/>
    <col min="3" max="3" width="10.6640625" customWidth="1"/>
    <col min="4" max="4" width="35.6640625" style="1" customWidth="1"/>
    <col min="5" max="5" width="12.6640625" customWidth="1"/>
    <col min="6" max="6" width="25.6640625" customWidth="1"/>
    <col min="7" max="7" width="20.6640625" style="11" customWidth="1"/>
    <col min="8" max="8" width="20.6640625" customWidth="1"/>
    <col min="9" max="9" width="25.6640625" customWidth="1"/>
    <col min="10" max="17" width="9.109375" customWidth="1"/>
    <col min="25" max="27" width="20.6640625" customWidth="1"/>
  </cols>
  <sheetData>
    <row r="1" spans="1:27" s="148" customFormat="1" x14ac:dyDescent="0.3">
      <c r="D1" s="149"/>
      <c r="G1" s="150"/>
    </row>
    <row r="2" spans="1:27" ht="75" customHeight="1" x14ac:dyDescent="0.3"/>
    <row r="3" spans="1:27" s="4" customFormat="1" ht="50.1" customHeight="1" x14ac:dyDescent="0.35">
      <c r="A3" s="16" t="s">
        <v>18</v>
      </c>
      <c r="B3" s="16"/>
      <c r="C3" s="16"/>
      <c r="D3" s="24"/>
      <c r="E3" s="202" t="s">
        <v>76</v>
      </c>
      <c r="F3" s="202"/>
      <c r="G3" s="182" t="s">
        <v>110</v>
      </c>
      <c r="H3" s="182"/>
      <c r="I3" s="3" t="s">
        <v>111</v>
      </c>
    </row>
    <row r="4" spans="1:27" x14ac:dyDescent="0.3">
      <c r="F4" s="44" t="s">
        <v>77</v>
      </c>
      <c r="G4" s="11">
        <f>SUM(Table5[Stated Value])</f>
        <v>0</v>
      </c>
    </row>
    <row r="5" spans="1:27" x14ac:dyDescent="0.3">
      <c r="G5"/>
    </row>
    <row r="6" spans="1:27" x14ac:dyDescent="0.3">
      <c r="G6"/>
    </row>
    <row r="7" spans="1:27" s="58" customFormat="1" ht="30" customHeight="1" x14ac:dyDescent="0.3">
      <c r="A7" s="53" t="s">
        <v>30</v>
      </c>
      <c r="B7" s="54" t="s">
        <v>13</v>
      </c>
      <c r="C7" s="54" t="s">
        <v>14</v>
      </c>
      <c r="D7" s="54" t="s">
        <v>39</v>
      </c>
      <c r="E7" s="54" t="s">
        <v>7</v>
      </c>
      <c r="F7" s="54" t="s">
        <v>6</v>
      </c>
      <c r="G7" s="75" t="s">
        <v>17</v>
      </c>
      <c r="H7" s="54" t="s">
        <v>15</v>
      </c>
      <c r="I7" s="55" t="s">
        <v>16</v>
      </c>
      <c r="J7" s="57"/>
      <c r="K7" s="57"/>
      <c r="L7" s="57"/>
      <c r="M7" s="57"/>
      <c r="N7" s="57"/>
      <c r="O7" s="57"/>
      <c r="P7" s="57"/>
      <c r="Q7" s="57"/>
    </row>
    <row r="8" spans="1:27" x14ac:dyDescent="0.3">
      <c r="A8" s="47"/>
      <c r="B8" s="8"/>
      <c r="C8" s="8"/>
      <c r="D8" s="9"/>
      <c r="E8" s="8"/>
      <c r="F8" s="8"/>
      <c r="G8" s="95"/>
      <c r="H8" s="8"/>
      <c r="I8" s="59"/>
      <c r="Y8" s="22"/>
      <c r="Z8" s="23"/>
      <c r="AA8" s="11"/>
    </row>
    <row r="9" spans="1:27" x14ac:dyDescent="0.3">
      <c r="A9" s="47"/>
      <c r="B9" s="8"/>
      <c r="C9" s="8"/>
      <c r="D9" s="9"/>
      <c r="E9" s="8"/>
      <c r="F9" s="8"/>
      <c r="G9" s="95"/>
      <c r="H9" s="8"/>
      <c r="I9" s="59"/>
    </row>
    <row r="10" spans="1:27" x14ac:dyDescent="0.3">
      <c r="A10" s="47"/>
      <c r="B10" s="8"/>
      <c r="C10" s="8"/>
      <c r="D10" s="9"/>
      <c r="E10" s="8"/>
      <c r="F10" s="8"/>
      <c r="G10" s="95"/>
      <c r="H10" s="8"/>
      <c r="I10" s="59"/>
    </row>
    <row r="11" spans="1:27" x14ac:dyDescent="0.3">
      <c r="A11" s="47"/>
      <c r="B11" s="8"/>
      <c r="C11" s="8"/>
      <c r="D11" s="9"/>
      <c r="E11" s="8"/>
      <c r="F11" s="8"/>
      <c r="G11" s="95"/>
      <c r="H11" s="8"/>
      <c r="I11" s="59"/>
    </row>
    <row r="12" spans="1:27" x14ac:dyDescent="0.3">
      <c r="A12" s="47"/>
      <c r="B12" s="8"/>
      <c r="C12" s="8"/>
      <c r="D12" s="9"/>
      <c r="E12" s="8"/>
      <c r="F12" s="8"/>
      <c r="G12" s="95"/>
      <c r="H12" s="8"/>
      <c r="I12" s="59"/>
    </row>
    <row r="13" spans="1:27" x14ac:dyDescent="0.3">
      <c r="A13" s="47"/>
      <c r="B13" s="8"/>
      <c r="C13" s="8"/>
      <c r="D13" s="9"/>
      <c r="E13" s="8"/>
      <c r="F13" s="8"/>
      <c r="G13" s="95"/>
      <c r="H13" s="8"/>
      <c r="I13" s="59"/>
    </row>
    <row r="14" spans="1:27" x14ac:dyDescent="0.3">
      <c r="A14" s="47"/>
      <c r="B14" s="8"/>
      <c r="C14" s="8"/>
      <c r="D14" s="9"/>
      <c r="E14" s="8"/>
      <c r="F14" s="8"/>
      <c r="G14" s="95"/>
      <c r="H14" s="8"/>
      <c r="I14" s="59"/>
    </row>
    <row r="15" spans="1:27" x14ac:dyDescent="0.3">
      <c r="A15" s="47"/>
      <c r="B15" s="8"/>
      <c r="C15" s="8"/>
      <c r="D15" s="9"/>
      <c r="E15" s="8"/>
      <c r="F15" s="8"/>
      <c r="G15" s="95"/>
      <c r="H15" s="8"/>
      <c r="I15" s="59"/>
    </row>
    <row r="16" spans="1:27" x14ac:dyDescent="0.3">
      <c r="A16" s="47"/>
      <c r="B16" s="8"/>
      <c r="C16" s="8"/>
      <c r="D16" s="9"/>
      <c r="E16" s="8"/>
      <c r="F16" s="8"/>
      <c r="G16" s="95"/>
      <c r="H16" s="8"/>
      <c r="I16" s="59"/>
    </row>
    <row r="17" spans="1:9" x14ac:dyDescent="0.3">
      <c r="A17" s="47"/>
      <c r="B17" s="8"/>
      <c r="C17" s="8"/>
      <c r="D17" s="9"/>
      <c r="E17" s="8"/>
      <c r="F17" s="8"/>
      <c r="G17" s="95"/>
      <c r="H17" s="8"/>
      <c r="I17" s="59"/>
    </row>
    <row r="18" spans="1:9" x14ac:dyDescent="0.3">
      <c r="A18" s="47"/>
      <c r="B18" s="8"/>
      <c r="C18" s="8"/>
      <c r="D18" s="9"/>
      <c r="E18" s="8"/>
      <c r="F18" s="8"/>
      <c r="G18" s="95"/>
      <c r="H18" s="8"/>
      <c r="I18" s="59"/>
    </row>
    <row r="19" spans="1:9" x14ac:dyDescent="0.3">
      <c r="A19" s="47"/>
      <c r="B19" s="8"/>
      <c r="C19" s="8"/>
      <c r="D19" s="9"/>
      <c r="E19" s="8"/>
      <c r="F19" s="8"/>
      <c r="G19" s="95"/>
      <c r="H19" s="8"/>
      <c r="I19" s="59"/>
    </row>
    <row r="20" spans="1:9" x14ac:dyDescent="0.3">
      <c r="A20" s="47"/>
      <c r="B20" s="8"/>
      <c r="C20" s="8"/>
      <c r="D20" s="9"/>
      <c r="E20" s="8"/>
      <c r="F20" s="8"/>
      <c r="G20" s="95"/>
      <c r="H20" s="8"/>
      <c r="I20" s="59"/>
    </row>
    <row r="21" spans="1:9" x14ac:dyDescent="0.3">
      <c r="A21" s="47"/>
      <c r="B21" s="8"/>
      <c r="C21" s="8"/>
      <c r="D21" s="9"/>
      <c r="E21" s="8"/>
      <c r="F21" s="8"/>
      <c r="G21" s="95"/>
      <c r="H21" s="8"/>
      <c r="I21" s="59"/>
    </row>
    <row r="22" spans="1:9" x14ac:dyDescent="0.3">
      <c r="A22" s="47"/>
      <c r="B22" s="8"/>
      <c r="C22" s="8"/>
      <c r="D22" s="9"/>
      <c r="E22" s="8"/>
      <c r="F22" s="8"/>
      <c r="G22" s="95"/>
      <c r="H22" s="8"/>
      <c r="I22" s="59"/>
    </row>
    <row r="23" spans="1:9" x14ac:dyDescent="0.3">
      <c r="A23" s="47"/>
      <c r="B23" s="8"/>
      <c r="C23" s="8"/>
      <c r="D23" s="9"/>
      <c r="E23" s="8"/>
      <c r="F23" s="8"/>
      <c r="G23" s="95"/>
      <c r="H23" s="8"/>
      <c r="I23" s="59"/>
    </row>
    <row r="24" spans="1:9" x14ac:dyDescent="0.3">
      <c r="A24" s="47"/>
      <c r="B24" s="8"/>
      <c r="C24" s="8"/>
      <c r="D24" s="9"/>
      <c r="E24" s="8"/>
      <c r="F24" s="8"/>
      <c r="G24" s="95"/>
      <c r="H24" s="8"/>
      <c r="I24" s="59"/>
    </row>
    <row r="25" spans="1:9" x14ac:dyDescent="0.3">
      <c r="A25" s="47"/>
      <c r="B25" s="8"/>
      <c r="C25" s="8"/>
      <c r="D25" s="9"/>
      <c r="E25" s="8"/>
      <c r="F25" s="8"/>
      <c r="G25" s="95"/>
      <c r="H25" s="8"/>
      <c r="I25" s="59"/>
    </row>
    <row r="26" spans="1:9" x14ac:dyDescent="0.3">
      <c r="A26" s="47"/>
      <c r="B26" s="8"/>
      <c r="C26" s="8"/>
      <c r="D26" s="9"/>
      <c r="E26" s="8"/>
      <c r="F26" s="8"/>
      <c r="G26" s="95"/>
      <c r="H26" s="8"/>
      <c r="I26" s="59"/>
    </row>
    <row r="27" spans="1:9" x14ac:dyDescent="0.3">
      <c r="A27" s="47"/>
      <c r="B27" s="8"/>
      <c r="C27" s="8"/>
      <c r="D27" s="9"/>
      <c r="E27" s="8"/>
      <c r="F27" s="8"/>
      <c r="G27" s="95"/>
      <c r="H27" s="8"/>
      <c r="I27" s="59"/>
    </row>
    <row r="28" spans="1:9" x14ac:dyDescent="0.3">
      <c r="A28" s="47"/>
      <c r="B28" s="8"/>
      <c r="C28" s="8"/>
      <c r="D28" s="9"/>
      <c r="E28" s="8"/>
      <c r="F28" s="8"/>
      <c r="G28" s="95"/>
      <c r="H28" s="8"/>
      <c r="I28" s="59"/>
    </row>
    <row r="29" spans="1:9" x14ac:dyDescent="0.3">
      <c r="A29" s="47"/>
      <c r="B29" s="8"/>
      <c r="C29" s="8"/>
      <c r="D29" s="9"/>
      <c r="E29" s="8"/>
      <c r="F29" s="8"/>
      <c r="G29" s="95"/>
      <c r="H29" s="8"/>
      <c r="I29" s="59"/>
    </row>
    <row r="30" spans="1:9" x14ac:dyDescent="0.3">
      <c r="A30" s="47"/>
      <c r="B30" s="8"/>
      <c r="C30" s="8"/>
      <c r="D30" s="9"/>
      <c r="E30" s="8"/>
      <c r="F30" s="8"/>
      <c r="G30" s="95"/>
      <c r="H30" s="8"/>
      <c r="I30" s="59"/>
    </row>
    <row r="31" spans="1:9" x14ac:dyDescent="0.3">
      <c r="A31" s="47"/>
      <c r="B31" s="8"/>
      <c r="C31" s="8"/>
      <c r="D31" s="9"/>
      <c r="E31" s="8"/>
      <c r="F31" s="8"/>
      <c r="G31" s="95"/>
      <c r="H31" s="8"/>
      <c r="I31" s="59"/>
    </row>
    <row r="32" spans="1:9" x14ac:dyDescent="0.3">
      <c r="A32" s="47"/>
      <c r="B32" s="8"/>
      <c r="C32" s="8"/>
      <c r="D32" s="9"/>
      <c r="E32" s="8"/>
      <c r="F32" s="8"/>
      <c r="G32" s="95"/>
      <c r="H32" s="8"/>
      <c r="I32" s="59"/>
    </row>
    <row r="33" spans="1:9" x14ac:dyDescent="0.3">
      <c r="A33" s="47"/>
      <c r="B33" s="8"/>
      <c r="C33" s="8"/>
      <c r="D33" s="9"/>
      <c r="E33" s="8"/>
      <c r="F33" s="8"/>
      <c r="G33" s="95"/>
      <c r="H33" s="8"/>
      <c r="I33" s="59"/>
    </row>
    <row r="34" spans="1:9" x14ac:dyDescent="0.3">
      <c r="A34" s="47"/>
      <c r="B34" s="8"/>
      <c r="C34" s="8"/>
      <c r="D34" s="9"/>
      <c r="E34" s="8"/>
      <c r="F34" s="8"/>
      <c r="G34" s="95"/>
      <c r="H34" s="8"/>
      <c r="I34" s="59"/>
    </row>
    <row r="35" spans="1:9" x14ac:dyDescent="0.3">
      <c r="A35" s="47"/>
      <c r="B35" s="8"/>
      <c r="C35" s="8"/>
      <c r="D35" s="9"/>
      <c r="E35" s="8"/>
      <c r="F35" s="8"/>
      <c r="G35" s="95"/>
      <c r="H35" s="8"/>
      <c r="I35" s="59"/>
    </row>
    <row r="36" spans="1:9" x14ac:dyDescent="0.3">
      <c r="A36" s="47"/>
      <c r="B36" s="8"/>
      <c r="C36" s="8"/>
      <c r="D36" s="9"/>
      <c r="E36" s="8"/>
      <c r="F36" s="8"/>
      <c r="G36" s="95"/>
      <c r="H36" s="8"/>
      <c r="I36" s="59"/>
    </row>
    <row r="37" spans="1:9" x14ac:dyDescent="0.3">
      <c r="A37" s="47"/>
      <c r="B37" s="8"/>
      <c r="C37" s="8"/>
      <c r="D37" s="9"/>
      <c r="E37" s="8"/>
      <c r="F37" s="8"/>
      <c r="G37" s="95"/>
      <c r="H37" s="8"/>
      <c r="I37" s="59"/>
    </row>
    <row r="38" spans="1:9" x14ac:dyDescent="0.3">
      <c r="A38" s="47"/>
      <c r="B38" s="8"/>
      <c r="C38" s="8"/>
      <c r="D38" s="9"/>
      <c r="E38" s="8"/>
      <c r="F38" s="8"/>
      <c r="G38" s="95"/>
      <c r="H38" s="8"/>
      <c r="I38" s="59"/>
    </row>
    <row r="39" spans="1:9" x14ac:dyDescent="0.3">
      <c r="A39" s="47"/>
      <c r="B39" s="8"/>
      <c r="C39" s="8"/>
      <c r="D39" s="9"/>
      <c r="E39" s="8"/>
      <c r="F39" s="8"/>
      <c r="G39" s="95"/>
      <c r="H39" s="8"/>
      <c r="I39" s="59"/>
    </row>
    <row r="40" spans="1:9" x14ac:dyDescent="0.3">
      <c r="A40" s="47"/>
      <c r="B40" s="8"/>
      <c r="C40" s="8"/>
      <c r="D40" s="9"/>
      <c r="E40" s="8"/>
      <c r="F40" s="8"/>
      <c r="G40" s="95"/>
      <c r="H40" s="8"/>
      <c r="I40" s="59"/>
    </row>
    <row r="41" spans="1:9" x14ac:dyDescent="0.3">
      <c r="A41" s="47"/>
      <c r="B41" s="8"/>
      <c r="C41" s="8"/>
      <c r="D41" s="9"/>
      <c r="E41" s="8"/>
      <c r="F41" s="8"/>
      <c r="G41" s="95"/>
      <c r="H41" s="8"/>
      <c r="I41" s="59"/>
    </row>
    <row r="42" spans="1:9" x14ac:dyDescent="0.3">
      <c r="A42" s="47"/>
      <c r="B42" s="8"/>
      <c r="C42" s="8"/>
      <c r="D42" s="9"/>
      <c r="E42" s="8"/>
      <c r="F42" s="8"/>
      <c r="G42" s="95"/>
      <c r="H42" s="8"/>
      <c r="I42" s="59"/>
    </row>
    <row r="43" spans="1:9" x14ac:dyDescent="0.3">
      <c r="A43" s="47"/>
      <c r="B43" s="8"/>
      <c r="C43" s="8"/>
      <c r="D43" s="9"/>
      <c r="E43" s="8"/>
      <c r="F43" s="8"/>
      <c r="G43" s="95"/>
      <c r="H43" s="8"/>
      <c r="I43" s="59"/>
    </row>
    <row r="44" spans="1:9" x14ac:dyDescent="0.3">
      <c r="A44" s="47"/>
      <c r="B44" s="8"/>
      <c r="C44" s="8"/>
      <c r="D44" s="9"/>
      <c r="E44" s="8"/>
      <c r="F44" s="8"/>
      <c r="G44" s="95"/>
      <c r="H44" s="8"/>
      <c r="I44" s="59"/>
    </row>
    <row r="45" spans="1:9" x14ac:dyDescent="0.3">
      <c r="A45" s="47"/>
      <c r="B45" s="8"/>
      <c r="C45" s="8"/>
      <c r="D45" s="9"/>
      <c r="E45" s="8"/>
      <c r="F45" s="8"/>
      <c r="G45" s="95"/>
      <c r="H45" s="8"/>
      <c r="I45" s="59"/>
    </row>
    <row r="46" spans="1:9" x14ac:dyDescent="0.3">
      <c r="A46" s="47"/>
      <c r="B46" s="8"/>
      <c r="C46" s="8"/>
      <c r="D46" s="9"/>
      <c r="E46" s="8"/>
      <c r="F46" s="8"/>
      <c r="G46" s="95"/>
      <c r="H46" s="8"/>
      <c r="I46" s="59"/>
    </row>
    <row r="47" spans="1:9" x14ac:dyDescent="0.3">
      <c r="A47" s="47"/>
      <c r="B47" s="8"/>
      <c r="C47" s="8"/>
      <c r="D47" s="9"/>
      <c r="E47" s="8"/>
      <c r="F47" s="8"/>
      <c r="G47" s="95"/>
      <c r="H47" s="8"/>
      <c r="I47" s="59"/>
    </row>
    <row r="48" spans="1:9" x14ac:dyDescent="0.3">
      <c r="A48" s="47"/>
      <c r="B48" s="8"/>
      <c r="C48" s="8"/>
      <c r="D48" s="9"/>
      <c r="E48" s="8"/>
      <c r="F48" s="8"/>
      <c r="G48" s="95"/>
      <c r="H48" s="8"/>
      <c r="I48" s="59"/>
    </row>
    <row r="49" spans="1:9" x14ac:dyDescent="0.3">
      <c r="A49" s="47"/>
      <c r="B49" s="8"/>
      <c r="C49" s="8"/>
      <c r="D49" s="9"/>
      <c r="E49" s="8"/>
      <c r="F49" s="8"/>
      <c r="G49" s="95"/>
      <c r="H49" s="8"/>
      <c r="I49" s="59"/>
    </row>
    <row r="50" spans="1:9" x14ac:dyDescent="0.3">
      <c r="A50" s="47"/>
      <c r="B50" s="8"/>
      <c r="C50" s="8"/>
      <c r="D50" s="9"/>
      <c r="E50" s="8"/>
      <c r="F50" s="8"/>
      <c r="G50" s="95"/>
      <c r="H50" s="8"/>
      <c r="I50" s="59"/>
    </row>
    <row r="51" spans="1:9" x14ac:dyDescent="0.3">
      <c r="A51" s="47"/>
      <c r="B51" s="8"/>
      <c r="C51" s="8"/>
      <c r="D51" s="9"/>
      <c r="E51" s="8"/>
      <c r="F51" s="8"/>
      <c r="G51" s="95"/>
      <c r="H51" s="8"/>
      <c r="I51" s="59"/>
    </row>
    <row r="52" spans="1:9" x14ac:dyDescent="0.3">
      <c r="A52" s="48"/>
      <c r="B52" s="50"/>
      <c r="C52" s="50"/>
      <c r="D52" s="49"/>
      <c r="E52" s="50"/>
      <c r="F52" s="50"/>
      <c r="G52" s="96"/>
      <c r="H52" s="50"/>
      <c r="I52" s="52"/>
    </row>
  </sheetData>
  <mergeCells count="2">
    <mergeCell ref="E3:F3"/>
    <mergeCell ref="G3:H3"/>
  </mergeCells>
  <pageMargins left="0.7" right="0.7" top="0.75" bottom="0.75" header="0.3" footer="0.3"/>
  <pageSetup scale="77" orientation="landscape" verticalDpi="12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8F59900F-4089-43E8-A033-4B188A6A5156}">
          <x14:formula1>
            <xm:f>Dropdowns!$B$4:$B$9</xm:f>
          </x14:formula1>
          <xm:sqref>F8:F52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1F75E-9298-4AC7-95F0-4E05D169E1D2}">
  <dimension ref="A1:H8"/>
  <sheetViews>
    <sheetView workbookViewId="0">
      <selection activeCell="H10" sqref="H10"/>
    </sheetView>
  </sheetViews>
  <sheetFormatPr defaultRowHeight="14.4" x14ac:dyDescent="0.3"/>
  <cols>
    <col min="1" max="1" width="10.5546875" bestFit="1" customWidth="1"/>
    <col min="2" max="2" width="23.33203125" bestFit="1" customWidth="1"/>
    <col min="3" max="3" width="2.6640625" customWidth="1"/>
    <col min="4" max="4" width="22.6640625" customWidth="1"/>
    <col min="5" max="5" width="2.6640625" customWidth="1"/>
    <col min="6" max="6" width="12.44140625" customWidth="1"/>
    <col min="7" max="7" width="2.6640625" customWidth="1"/>
    <col min="8" max="8" width="24.44140625" customWidth="1"/>
  </cols>
  <sheetData>
    <row r="1" spans="1:8" ht="18" x14ac:dyDescent="0.35">
      <c r="A1" s="4" t="s">
        <v>36</v>
      </c>
    </row>
    <row r="3" spans="1:8" x14ac:dyDescent="0.3">
      <c r="B3" s="5" t="s">
        <v>6</v>
      </c>
      <c r="C3" s="5"/>
      <c r="D3" s="5"/>
      <c r="E3" s="5"/>
      <c r="F3" s="5" t="s">
        <v>22</v>
      </c>
      <c r="G3" s="5"/>
      <c r="H3" s="5" t="s">
        <v>61</v>
      </c>
    </row>
    <row r="4" spans="1:8" x14ac:dyDescent="0.3">
      <c r="B4" s="6" t="s">
        <v>25</v>
      </c>
      <c r="F4" t="s">
        <v>23</v>
      </c>
      <c r="H4" t="s">
        <v>62</v>
      </c>
    </row>
    <row r="5" spans="1:8" x14ac:dyDescent="0.3">
      <c r="B5" s="6" t="s">
        <v>26</v>
      </c>
      <c r="F5" t="s">
        <v>24</v>
      </c>
      <c r="H5" t="s">
        <v>63</v>
      </c>
    </row>
    <row r="6" spans="1:8" x14ac:dyDescent="0.3">
      <c r="B6" s="6" t="s">
        <v>27</v>
      </c>
    </row>
    <row r="7" spans="1:8" x14ac:dyDescent="0.3">
      <c r="B7" s="6" t="s">
        <v>28</v>
      </c>
    </row>
    <row r="8" spans="1:8" x14ac:dyDescent="0.3">
      <c r="B8" s="6" t="s">
        <v>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367766F-1A91-4B64-89CD-1674C93D278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Getting Started</vt:lpstr>
      <vt:lpstr>LDP Table Info</vt:lpstr>
      <vt:lpstr>Location List</vt:lpstr>
      <vt:lpstr>Buildings</vt:lpstr>
      <vt:lpstr>Amusment Equip. &amp; Attractions</vt:lpstr>
      <vt:lpstr>Water Park Equip. &amp; Attractions</vt:lpstr>
      <vt:lpstr>Misc. Tools &amp; Equip</vt:lpstr>
      <vt:lpstr>Dropdowns</vt:lpstr>
    </vt:vector>
  </TitlesOfParts>
  <Company>McGowan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DelVecchio</dc:creator>
  <cp:lastModifiedBy>Ben Garfinkle</cp:lastModifiedBy>
  <cp:lastPrinted>2024-03-25T16:53:42Z</cp:lastPrinted>
  <dcterms:created xsi:type="dcterms:W3CDTF">2024-03-06T15:31:26Z</dcterms:created>
  <dcterms:modified xsi:type="dcterms:W3CDTF">2025-02-24T16:10:32Z</dcterms:modified>
</cp:coreProperties>
</file>